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dministratsioon_finants_b_kuluplaanid\KINNITATUD EELARVE\2024 Kinnitatud eelarve\Tööjõukulude eelarve\"/>
    </mc:Choice>
  </mc:AlternateContent>
  <xr:revisionPtr revIDLastSave="0" documentId="13_ncr:1_{759E0BB2-3C22-4BAA-9FE5-A0BB064F617D}" xr6:coauthVersionLast="36" xr6:coauthVersionMax="36" xr10:uidLastSave="{00000000-0000-0000-0000-000000000000}"/>
  <bookViews>
    <workbookView xWindow="0" yWindow="0" windowWidth="23040" windowHeight="9060" xr2:uid="{BFB4B794-DD83-41B2-B45E-039E10D2C5AA}"/>
  </bookViews>
  <sheets>
    <sheet name="üksuste ja projektipõhine jaotu" sheetId="1" r:id="rId1"/>
    <sheet name="teenuspõhine jaotus" sheetId="2" r:id="rId2"/>
  </sheets>
  <externalReferences>
    <externalReference r:id="rId3"/>
    <externalReference r:id="rId4"/>
    <externalReference r:id="rId5"/>
  </externalReferences>
  <definedNames>
    <definedName name="aili" localSheetId="1">OFFSET(graph_market_range,0,0,graph_jobfamily_levels,1)</definedName>
    <definedName name="aili" localSheetId="0">OFFSET([0]!graph_market_range,0,0,[0]!graph_jobfamily_levels,1)</definedName>
    <definedName name="aili">OFFSET(graph_market_range,0,0,graph_jobfamily_levels,1)</definedName>
    <definedName name="bar_trend_letters_range">[1]variables!$E$31:$E$35</definedName>
    <definedName name="box_25">OFFSET([1]variables!$H$92,0,0,[1]variables!$E$56,1)</definedName>
    <definedName name="box_50">OFFSET([1]variables!$G$92,0,0,[1]variables!$E$56,1)</definedName>
    <definedName name="box_75">OFFSET([1]variables!$F$92,0,0,[1]variables!$E$56,1)</definedName>
    <definedName name="box_company" localSheetId="1">OFFSET(graph_company_range,0,1,graph_jobfamily_levels,1)</definedName>
    <definedName name="box_company" localSheetId="0">OFFSET([0]!graph_company_range,0,1,[0]!graph_jobfamily_levels,1)</definedName>
    <definedName name="box_company">OFFSET(graph_company_range,0,1,graph_jobfamily_levels,1)</definedName>
    <definedName name="box_neg">OFFSET([1]variables!$J$92,0,0,[1]variables!$E$56,1)</definedName>
    <definedName name="box_pos">OFFSET([1]variables!$K$92,0,0,[1]variables!$E$56,1)</definedName>
    <definedName name="chart_bar_title">[1]variables!$C$10</definedName>
    <definedName name="chart_title">[1]variables!$B$10</definedName>
    <definedName name="currency">[1]variables!$B$9</definedName>
    <definedName name="DATA1" localSheetId="1">[2]koosseis!#REF!</definedName>
    <definedName name="DATA1" localSheetId="0">[2]koosseis!#REF!</definedName>
    <definedName name="DATA1">[2]koosseis!#REF!</definedName>
    <definedName name="DATA10" localSheetId="1">[2]koosseis!#REF!</definedName>
    <definedName name="DATA10" localSheetId="0">[2]koosseis!#REF!</definedName>
    <definedName name="DATA10">[2]koosseis!#REF!</definedName>
    <definedName name="DATA13" localSheetId="1">[2]koosseis!#REF!</definedName>
    <definedName name="DATA13" localSheetId="0">[2]koosseis!#REF!</definedName>
    <definedName name="DATA13">[2]koosseis!#REF!</definedName>
    <definedName name="DATA14" localSheetId="1">[2]koosseis!#REF!</definedName>
    <definedName name="DATA14" localSheetId="0">[2]koosseis!#REF!</definedName>
    <definedName name="DATA14">[2]koosseis!#REF!</definedName>
    <definedName name="DATA15" localSheetId="0">[2]koosseis!#REF!</definedName>
    <definedName name="DATA15">[2]koosseis!#REF!</definedName>
    <definedName name="DATA17" localSheetId="0">[2]koosseis!#REF!</definedName>
    <definedName name="DATA17">[2]koosseis!#REF!</definedName>
    <definedName name="DATA18" localSheetId="0">[2]koosseis!#REF!</definedName>
    <definedName name="DATA18">[2]koosseis!#REF!</definedName>
    <definedName name="DATA6" localSheetId="0">[2]koosseis!#REF!</definedName>
    <definedName name="DATA6">[2]koosseis!#REF!</definedName>
    <definedName name="DATA9" localSheetId="0">[2]koosseis!#REF!</definedName>
    <definedName name="DATA9">[2]koosseis!#REF!</definedName>
    <definedName name="_xlnm.Database" localSheetId="1">#REF!</definedName>
    <definedName name="_xlnm.Database" localSheetId="0">#REF!</definedName>
    <definedName name="_xlnm.Database">#REF!</definedName>
    <definedName name="graph_company" localSheetId="1">OFFSET(graph_company_range,0,0,graph_jobfamily_levels,1)</definedName>
    <definedName name="graph_company" localSheetId="0">OFFSET([0]!graph_company_range,0,0,[0]!graph_jobfamily_levels,1)</definedName>
    <definedName name="graph_company">OFFSET(graph_company_range,0,0,graph_jobfamily_levels,1)</definedName>
    <definedName name="graph_company_range">[1]variables!$F$68:$F$87</definedName>
    <definedName name="graph_jobfamily_levels">[1]variables!$E$56</definedName>
    <definedName name="graph_level" localSheetId="1">OFFSET(graph_level_range,0,0,graph_jobfamily_levels,1)</definedName>
    <definedName name="graph_level" localSheetId="0">OFFSET([0]!graph_level_range,0,0,[0]!graph_jobfamily_levels,1)</definedName>
    <definedName name="graph_level">OFFSET(graph_level_range,0,0,graph_jobfamily_levels,1)</definedName>
    <definedName name="graph_level_range">[1]variables!$D$68:$D$87</definedName>
    <definedName name="graph_linej_truefalse">[1]variables!$E$19</definedName>
    <definedName name="graph_market" localSheetId="1">OFFSET(graph_market_range,0,0,graph_jobfamily_levels,1)</definedName>
    <definedName name="graph_market" localSheetId="0">OFFSET([0]!graph_market_range,0,0,[0]!graph_jobfamily_levels,1)</definedName>
    <definedName name="graph_market">OFFSET(graph_market_range,0,0,graph_jobfamily_levels,1)</definedName>
    <definedName name="graph_market_range">[1]variables!$E$68:$E$87</definedName>
    <definedName name="graph_vlookup_market">[1]variables!$E$39</definedName>
    <definedName name="graph_vlookup_market_column">[1]variables!$E$40</definedName>
    <definedName name="graphc_linej_truefalse">[1]variables!$E$55</definedName>
    <definedName name="inflation">[1]variables!$B$8</definedName>
    <definedName name="janne" localSheetId="1">INDIRECT(line_range_25)</definedName>
    <definedName name="janne" localSheetId="0">INDIRECT([0]!line_range_25)</definedName>
    <definedName name="janne">INDIRECT(line_range_25)</definedName>
    <definedName name="line_10" localSheetId="1">INDIRECT(line_range_10)</definedName>
    <definedName name="line_10" localSheetId="0">INDIRECT([0]!line_range_10)</definedName>
    <definedName name="line_10">INDIRECT(line_range_10)</definedName>
    <definedName name="line_25" localSheetId="1">INDIRECT(line_range_25)</definedName>
    <definedName name="line_25" localSheetId="0">INDIRECT([0]!line_range_25)</definedName>
    <definedName name="line_25">INDIRECT(line_range_25)</definedName>
    <definedName name="line_50" localSheetId="1">INDIRECT(line_range_50)</definedName>
    <definedName name="line_50" localSheetId="0">INDIRECT([0]!line_range_50)</definedName>
    <definedName name="line_50">INDIRECT(line_range_50)</definedName>
    <definedName name="line_75" localSheetId="1">INDIRECT(line_range_75)</definedName>
    <definedName name="line_75" localSheetId="0">INDIRECT([0]!line_range_75)</definedName>
    <definedName name="line_75">INDIRECT(line_range_75)</definedName>
    <definedName name="line_90" localSheetId="1">INDIRECT(line_range_90)</definedName>
    <definedName name="line_90" localSheetId="0">INDIRECT([0]!line_range_90)</definedName>
    <definedName name="line_90">INDIRECT(line_range_90)</definedName>
    <definedName name="line_range_10">[1]variables!$B$48</definedName>
    <definedName name="line_range_25">[1]variables!$B$47</definedName>
    <definedName name="line_range_50">[1]variables!$B$46</definedName>
    <definedName name="line_range_75">[1]variables!$B$45</definedName>
    <definedName name="line_range_90">[1]variables!$B$44</definedName>
    <definedName name="line_range_AV">[1]variables!$B$49</definedName>
    <definedName name="linec_address">[1]variables!$B$64</definedName>
    <definedName name="linec_address_points">[1]variables!$B$61</definedName>
    <definedName name="linec_bar_address_level">[1]variables!$E$61</definedName>
    <definedName name="linec_bar_column_level">[1]variables!$E$60</definedName>
    <definedName name="linec_bar_end_column">[1]variables!$E$63</definedName>
    <definedName name="linec_bar_job_range">[1]variables!$E$62</definedName>
    <definedName name="linec_bar_jobfamily">[1]variables!$E$52</definedName>
    <definedName name="linec_bar_jobfamily_lenght">[1]variables!$E$58</definedName>
    <definedName name="linec_bar_level_range">[1]variables!$E$59</definedName>
    <definedName name="linec_bar_lookup">[1]variables!$E$53</definedName>
    <definedName name="linec_bar_salary">[1]variables!$E$64</definedName>
    <definedName name="linec_bar_sheet">[1]variables!$E$54</definedName>
    <definedName name="linec_bar_start_row">[1]variables!$E$57</definedName>
    <definedName name="linec_column_points">[1]variables!$B$60</definedName>
    <definedName name="linec_counta">[1]variables!$B$57</definedName>
    <definedName name="linec_end_column">[1]variables!$B$63</definedName>
    <definedName name="linec_end_row">[1]variables!$B$58</definedName>
    <definedName name="linec_job" localSheetId="1">INDIRECT(linec_address)</definedName>
    <definedName name="linec_job" localSheetId="0">INDIRECT([0]!linec_address)</definedName>
    <definedName name="linec_job">INDIRECT(linec_address)</definedName>
    <definedName name="linec_job_points" localSheetId="1">INDIRECT(linec_address_points)</definedName>
    <definedName name="linec_job_points" localSheetId="0">INDIRECT([0]!linec_address_points)</definedName>
    <definedName name="linec_job_points">INDIRECT(linec_address_points)</definedName>
    <definedName name="linec_job_points_range">[1]variables!$B$59</definedName>
    <definedName name="linec_job_range">[1]variables!$B$62</definedName>
    <definedName name="linec_jobfamily">[1]variables!$B$52</definedName>
    <definedName name="linec_lookup">[1]variables!$B$53</definedName>
    <definedName name="linec_sheet">[1]variables!$B$54</definedName>
    <definedName name="linec_start_row">[1]variables!$B$56</definedName>
    <definedName name="linej_10" localSheetId="1">INDIRECT(linej_address_10)</definedName>
    <definedName name="linej_10" localSheetId="0">INDIRECT([0]!linej_address_10)</definedName>
    <definedName name="linej_10">INDIRECT(linej_address_10)</definedName>
    <definedName name="linej_2_1_10" localSheetId="1">#REF!</definedName>
    <definedName name="linej_2_1_10" localSheetId="0">#REF!</definedName>
    <definedName name="linej_2_1_10">#REF!</definedName>
    <definedName name="linej_2_1_25" localSheetId="1">#REF!</definedName>
    <definedName name="linej_2_1_25" localSheetId="0">#REF!</definedName>
    <definedName name="linej_2_1_25">#REF!</definedName>
    <definedName name="linej_2_1_50" localSheetId="1">#REF!</definedName>
    <definedName name="linej_2_1_50" localSheetId="0">#REF!</definedName>
    <definedName name="linej_2_1_50">#REF!</definedName>
    <definedName name="linej_2_1_75" localSheetId="0">#REF!</definedName>
    <definedName name="linej_2_1_75">#REF!</definedName>
    <definedName name="linej_2_1_90" localSheetId="0">#REF!</definedName>
    <definedName name="linej_2_1_90">#REF!</definedName>
    <definedName name="linej_2_1_AV" localSheetId="0">#REF!</definedName>
    <definedName name="linej_2_1_AV">#REF!</definedName>
    <definedName name="linej_2_2_10" localSheetId="0">#REF!</definedName>
    <definedName name="linej_2_2_10">#REF!</definedName>
    <definedName name="linej_2_2_25" localSheetId="0">#REF!</definedName>
    <definedName name="linej_2_2_25">#REF!</definedName>
    <definedName name="linej_2_2_50" localSheetId="0">#REF!</definedName>
    <definedName name="linej_2_2_50">#REF!</definedName>
    <definedName name="linej_2_2_75" localSheetId="0">#REF!</definedName>
    <definedName name="linej_2_2_75">#REF!</definedName>
    <definedName name="linej_2_2_90" localSheetId="0">#REF!</definedName>
    <definedName name="linej_2_2_90">#REF!</definedName>
    <definedName name="linej_2_2_AV" localSheetId="0">#REF!</definedName>
    <definedName name="linej_2_2_AV">#REF!</definedName>
    <definedName name="linej_2_3_10" localSheetId="0">#REF!</definedName>
    <definedName name="linej_2_3_10">#REF!</definedName>
    <definedName name="linej_2_3_25" localSheetId="0">#REF!</definedName>
    <definedName name="linej_2_3_25">#REF!</definedName>
    <definedName name="linej_2_3_50" localSheetId="0">#REF!</definedName>
    <definedName name="linej_2_3_50">#REF!</definedName>
    <definedName name="linej_2_3_75" localSheetId="0">#REF!</definedName>
    <definedName name="linej_2_3_75">#REF!</definedName>
    <definedName name="linej_2_3_90" localSheetId="0">#REF!</definedName>
    <definedName name="linej_2_3_90">#REF!</definedName>
    <definedName name="linej_2_3_AV" localSheetId="0">#REF!</definedName>
    <definedName name="linej_2_3_AV">#REF!</definedName>
    <definedName name="linej_2_lookup" localSheetId="0">#REF!</definedName>
    <definedName name="linej_2_lookup">#REF!</definedName>
    <definedName name="linej_25" localSheetId="1">INDIRECT(linej_address_25)</definedName>
    <definedName name="linej_25" localSheetId="0">INDIRECT([0]!linej_address_25)</definedName>
    <definedName name="linej_25">INDIRECT(linej_address_25)</definedName>
    <definedName name="linej_50" localSheetId="1">INDIRECT(linej_address_50)</definedName>
    <definedName name="linej_50" localSheetId="0">INDIRECT([0]!linej_address_50)</definedName>
    <definedName name="linej_50">INDIRECT(linej_address_50)</definedName>
    <definedName name="linej_75" localSheetId="1">INDIRECT(linej_address_75)</definedName>
    <definedName name="linej_75" localSheetId="0">INDIRECT([0]!linej_address_75)</definedName>
    <definedName name="linej_75">INDIRECT(linej_address_75)</definedName>
    <definedName name="linej_90" localSheetId="1">INDIRECT(linej_address_90)</definedName>
    <definedName name="linej_90" localSheetId="0">INDIRECT([0]!linej_address_90)</definedName>
    <definedName name="linej_90">INDIRECT(linej_address_90)</definedName>
    <definedName name="linej_address_10">[1]variables!$C$35</definedName>
    <definedName name="linej_address_25">[1]variables!$C$34</definedName>
    <definedName name="linej_address_50">[1]variables!$C$33</definedName>
    <definedName name="linej_address_75">[1]variables!$C$32</definedName>
    <definedName name="linej_address_90">[1]variables!$C$31</definedName>
    <definedName name="linej_address_points">[1]variables!$C$30</definedName>
    <definedName name="linej_bar_address_10">[1]variables!$F$35</definedName>
    <definedName name="linej_bar_address_25">[1]variables!$F$34</definedName>
    <definedName name="linej_bar_address_50">[1]variables!$F$33</definedName>
    <definedName name="linej_bar_address_75">[1]variables!$F$32</definedName>
    <definedName name="linej_bar_address_90">[1]variables!$F$31</definedName>
    <definedName name="linej_bar_address_letters">[1]variables!$E$37</definedName>
    <definedName name="linej_bar_column_points">[1]variables!$E$30</definedName>
    <definedName name="linej_bar_counta">[1]variables!$E$21</definedName>
    <definedName name="linej_bar_end_column_10">[1]variables!$E$35</definedName>
    <definedName name="linej_bar_end_column_25">[1]variables!$E$34</definedName>
    <definedName name="linej_bar_end_column_50">[1]variables!$E$33</definedName>
    <definedName name="linej_bar_end_column_75">[1]variables!$E$32</definedName>
    <definedName name="linej_bar_end_column_90">[1]variables!$E$31</definedName>
    <definedName name="linej_bar_end_column_AV">[1]variables!$E$36</definedName>
    <definedName name="linej_bar_end_row">[1]variables!$E$22</definedName>
    <definedName name="linej_bar_job_level">[1]variables!$F$38</definedName>
    <definedName name="linej_bar_job_level_name">[1]variables!$E$38</definedName>
    <definedName name="linej_bar_jobfamily">[1]variables!$E$16</definedName>
    <definedName name="linej_bar_lookup">[1]variables!$E$17</definedName>
    <definedName name="linej_bar_points_range">[1]variables!$E$23</definedName>
    <definedName name="linej_bar_range_10">[1]variables!$E$28</definedName>
    <definedName name="linej_bar_range_25">[1]variables!$E$27</definedName>
    <definedName name="linej_bar_range_50">[1]variables!$E$26</definedName>
    <definedName name="linej_bar_range_75">[1]variables!$E$25</definedName>
    <definedName name="linej_bar_range_90">[1]variables!$E$24</definedName>
    <definedName name="linej_bar_range_AV">[1]variables!$E$29</definedName>
    <definedName name="linej_bar_sheet">[1]variables!$E$18</definedName>
    <definedName name="linej_bar_start_row">[1]variables!$E$20</definedName>
    <definedName name="linej_column_points">[1]variables!$B$30</definedName>
    <definedName name="linej_counta">[1]variables!$B$21</definedName>
    <definedName name="linej_end_column_10">[1]variables!$B$35</definedName>
    <definedName name="linej_end_column_25">[1]variables!$B$34</definedName>
    <definedName name="linej_end_column_50">[1]variables!$B$33</definedName>
    <definedName name="linej_end_column_75">[1]variables!$B$32</definedName>
    <definedName name="linej_end_column_90">[1]variables!$B$31</definedName>
    <definedName name="linej_end_column_AV">[1]variables!$B$36</definedName>
    <definedName name="linej_end_row">[1]variables!$B$22</definedName>
    <definedName name="linej_jobfamily">[1]variables!$B$16</definedName>
    <definedName name="linej_lookup">[1]variables!$B$17</definedName>
    <definedName name="linej_points" localSheetId="1">INDIRECT(linej_address_points)</definedName>
    <definedName name="linej_points" localSheetId="0">INDIRECT([0]!linej_address_points)</definedName>
    <definedName name="linej_points">INDIRECT(linej_address_points)</definedName>
    <definedName name="linej_points_2" localSheetId="1">#REF!</definedName>
    <definedName name="linej_points_2" localSheetId="0">#REF!</definedName>
    <definedName name="linej_points_2">#REF!</definedName>
    <definedName name="linej_points_range">[1]variables!$B$23</definedName>
    <definedName name="linej_range_10">[1]variables!$B$28</definedName>
    <definedName name="linej_range_25">[1]variables!$B$27</definedName>
    <definedName name="linej_range_50">[1]variables!$B$26</definedName>
    <definedName name="linej_range_75">[1]variables!$B$25</definedName>
    <definedName name="linej_range_90">[1]variables!$B$24</definedName>
    <definedName name="linej_range_AV">[1]variables!$B$29</definedName>
    <definedName name="linej_sheet">[1]variables!$B$18</definedName>
    <definedName name="linej_start_row">[1]variables!$B$20</definedName>
    <definedName name="list_bar_jobfamily">OFFSET([1]variables!$M$1,2,0,COUNTA([1]variables!$M:$M)-2,1)</definedName>
    <definedName name="list_inflation">[1]variables!$G$2:$G$42</definedName>
    <definedName name="list_jobfamily">OFFSET([1]variables!$M$1,1,0,COUNTA([1]variables!$M:$M)-1,1)</definedName>
    <definedName name="list_joblevels">[1]variables!$M:$Z</definedName>
    <definedName name="list_levels">[1]variables!$H$2:$H$7</definedName>
    <definedName name="list_regions">[1]variables!$D$2:$D$5</definedName>
    <definedName name="list_resultfamilies">OFFSET([1]JR1!$B$5,0,0,COUNTA([1]JR1!$B$5:$B$262),1)</definedName>
    <definedName name="list_salaries">[1]variables!$F$2:$F$4</definedName>
    <definedName name="lookup_column">[1]variables!$AB:$AC</definedName>
    <definedName name="lookup_column_reverse">[1]variables!$AC:$AD</definedName>
    <definedName name="lookup_jobfamily">[1]variables!$L:$M</definedName>
    <definedName name="result_bar_jobfamily">[1]variables!$C$4</definedName>
    <definedName name="result_bar_level">[1]variables!$C$6</definedName>
    <definedName name="result_bar_region">[1]variables!$C$2</definedName>
    <definedName name="result_bar_salary">[1]variables!$C$3</definedName>
    <definedName name="result_inflation">[1]variables!$B$5</definedName>
    <definedName name="result_jobfamily">[1]variables!$B$4</definedName>
    <definedName name="result_region">[1]variables!$B$2</definedName>
    <definedName name="result_salary">[1]variables!$B$3</definedName>
    <definedName name="riigipühad">[3]Riigipühad!$A$3:$A$30</definedName>
    <definedName name="SetS_1">'[1]kogu Eesti'!$AG:$AG</definedName>
    <definedName name="SetS_2">[1]Tallinn!$AG:$AG</definedName>
    <definedName name="SetS_3">[1]Tartu!$AG:$AG</definedName>
    <definedName name="SetS_4">'[1]muu Eesti'!$AG:$AG</definedName>
    <definedName name="SetSA_1" localSheetId="1">OFFSET(SetS_1,2,0,COUNTA(SetS_1),1)</definedName>
    <definedName name="SetSA_1" localSheetId="0">OFFSET([0]!SetS_1,2,0,COUNTA([0]!SetS_1),1)</definedName>
    <definedName name="SetSA_1">OFFSET(SetS_1,2,0,COUNTA(SetS_1),1)</definedName>
    <definedName name="SetSA_2" localSheetId="1">OFFSET(SetS_2,2,0,COUNTA(SetS_2),1)</definedName>
    <definedName name="SetSA_2" localSheetId="0">OFFSET([0]!SetS_2,2,0,COUNTA([0]!SetS_2),1)</definedName>
    <definedName name="SetSA_2">OFFSET(SetS_2,2,0,COUNTA(SetS_2),1)</definedName>
    <definedName name="SetSA_3" localSheetId="1">OFFSET(SetS_3,2,0,COUNTA(SetS_3),1)</definedName>
    <definedName name="SetSA_3" localSheetId="0">OFFSET([0]!SetS_3,2,0,COUNTA([0]!SetS_3),1)</definedName>
    <definedName name="SetSA_3">OFFSET(SetS_3,2,0,COUNTA(SetS_3),1)</definedName>
    <definedName name="SetSA_4" localSheetId="1">OFFSET(SetS_4,2,0,COUNTA(SetS_4),1)</definedName>
    <definedName name="SetSA_4" localSheetId="0">OFFSET([0]!SetS_4,2,0,COUNTA([0]!SetS_4),1)</definedName>
    <definedName name="SetSA_4">OFFSET(SetS_4,2,0,COUNTA(SetS_4),1)</definedName>
    <definedName name="SetSA_5" localSheetId="1">OFFSET(SetS_5,2,0,COUNTA(SetS_5),1)</definedName>
    <definedName name="SetSA_5" localSheetId="0">OFFSET(SetS_5,2,0,COUNTA(SetS_5),1)</definedName>
    <definedName name="SetSA_5">OFFSET(SetS_5,2,0,COUNTA(SetS_5),1)</definedName>
    <definedName name="teine" localSheetId="1">INDIRECT(line_range_90)</definedName>
    <definedName name="teine" localSheetId="0">INDIRECT([0]!line_range_90)</definedName>
    <definedName name="teine">INDIRECT(line_range_90)</definedName>
    <definedName name="txt_level_1">[1]variables!$H$2</definedName>
    <definedName name="txt_level_2">[1]variables!$H$3</definedName>
    <definedName name="txt_level_3">[1]variables!$H$4</definedName>
    <definedName name="txt_level_4">[1]variables!$H$5</definedName>
    <definedName name="txt_level_5">[1]variables!$H$6</definedName>
    <definedName name="txt_level_6">[1]variables!$H$7</definedName>
    <definedName name="x_axis_bar_title">[1]variables!$C$12</definedName>
    <definedName name="x_axis_title">[1]variables!$B$12</definedName>
    <definedName name="y_axis_bar_title">[1]variables!$C$11</definedName>
    <definedName name="y_axis_title">[1]variables!$B$11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33" i="2" l="1"/>
  <c r="C33" i="2"/>
  <c r="B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33" i="2" l="1"/>
  <c r="D18" i="1" l="1"/>
  <c r="E8" i="1"/>
  <c r="D8" i="1"/>
  <c r="E47" i="1"/>
  <c r="D47" i="1"/>
  <c r="E40" i="1"/>
  <c r="E38" i="1"/>
  <c r="E21" i="1"/>
  <c r="D21" i="1"/>
  <c r="E20" i="1"/>
  <c r="E19" i="1"/>
  <c r="E18" i="1" s="1"/>
  <c r="E58" i="1" l="1"/>
  <c r="D58" i="1"/>
</calcChain>
</file>

<file path=xl/sharedStrings.xml><?xml version="1.0" encoding="utf-8"?>
<sst xmlns="http://schemas.openxmlformats.org/spreadsheetml/2006/main" count="121" uniqueCount="114">
  <si>
    <t>Politsei- ja Piirivalveameti peadirektori korralduse 
"2024. aasta ametikohtade piirnumbri ja tööjõukulude eelarve kinnitamine" lisa 2</t>
  </si>
  <si>
    <t>2024 ametikohtade piirnumber ja tööjõukulude eelarve struktuuriüksuste lõikes</t>
  </si>
  <si>
    <t>ametikohtade piirnumber*</t>
  </si>
  <si>
    <t>tööjõukulude eelarve</t>
  </si>
  <si>
    <t>PIIRNUMBRILE JAOTATUD PALGAFOND</t>
  </si>
  <si>
    <t>KOKKU</t>
  </si>
  <si>
    <t>Üldjuhtimine</t>
  </si>
  <si>
    <t>Arendusosakond</t>
  </si>
  <si>
    <t>Administratsioon</t>
  </si>
  <si>
    <t>Keskkriminaalpolitsei</t>
  </si>
  <si>
    <t>Piirivalveosakond</t>
  </si>
  <si>
    <t>Põhja prefektuur</t>
  </si>
  <si>
    <t>Ida prefektuur</t>
  </si>
  <si>
    <t>Lõuna prefektuur</t>
  </si>
  <si>
    <t>Lääne prefektuur</t>
  </si>
  <si>
    <t>KÄSUNDUSLEPINGULISTE PALGAFOND</t>
  </si>
  <si>
    <t>PROJEKTIDE TÖÖJÕUKULUDE EELARVE</t>
  </si>
  <si>
    <t>S70-IN-PIIR-EST-RU-K</t>
  </si>
  <si>
    <t>S70-YLD-TAIEND</t>
  </si>
  <si>
    <t>S70-YLD-ERISTUS</t>
  </si>
  <si>
    <t>S70-YLD-MPS</t>
  </si>
  <si>
    <t>S70-YLD-KRIMTEAVE</t>
  </si>
  <si>
    <t>S70-YLD-EAS-ARIPLAAN</t>
  </si>
  <si>
    <t>S70-IN-ABIS-K</t>
  </si>
  <si>
    <t>S70-YLD-ITD</t>
  </si>
  <si>
    <t>S70-YLD-PAGULASED-05</t>
  </si>
  <si>
    <t>S70-YLD-VO15-K</t>
  </si>
  <si>
    <t>S70-KRIISIHALDUS-K</t>
  </si>
  <si>
    <t>S70-MO-VALJAOPE</t>
  </si>
  <si>
    <t>S70-MO-INSTRUKTORID</t>
  </si>
  <si>
    <t>S70-KAUGSEIRE-K</t>
  </si>
  <si>
    <t>S70-TAKTMEDITSIIN</t>
  </si>
  <si>
    <t>S70-MO-VEEKAHUR-K</t>
  </si>
  <si>
    <t>S70-L-KIIRREAG</t>
  </si>
  <si>
    <t>S70-YLD-KAITSELIIT</t>
  </si>
  <si>
    <t>S70-YLD-LEGAAL-RANNE</t>
  </si>
  <si>
    <t>S70-YLD-APKOOLITUS</t>
  </si>
  <si>
    <t>S70-YLD-SISEKOOLITUS</t>
  </si>
  <si>
    <t>S70-YLD-AASTAPAEV</t>
  </si>
  <si>
    <t>S70-YLD-SUURYRITUS</t>
  </si>
  <si>
    <t>S70-YLD-MEREOPPUS</t>
  </si>
  <si>
    <t>S70-YLD-STRAT</t>
  </si>
  <si>
    <t>TSENTRAALNE TÖÖJÕUKULUDE EELARVE</t>
  </si>
  <si>
    <t>öötöö, riigipüha ja valvetasude eelarve</t>
  </si>
  <si>
    <t>erisoodustuse eelarve</t>
  </si>
  <si>
    <t>operatiivgrupi juhtivkoordinaatorite reserv (SMC)</t>
  </si>
  <si>
    <t>abikaasatasu</t>
  </si>
  <si>
    <t>majutusteenuse kasutajate andmete IS TURS</t>
  </si>
  <si>
    <t>püsikohustuste puudujääk</t>
  </si>
  <si>
    <t>sotsiaaltoetused ja hüvitised hukkumise ja vigastuse korral</t>
  </si>
  <si>
    <t>TÖÖJÕUKULUDE EELARVE KOKKU</t>
  </si>
  <si>
    <t>kokkuhoiumeede (kohtukonvoi mahu vähendamine)</t>
  </si>
  <si>
    <t>kokkuhoiumeede (KOV õiguste laiendamine/kainestusmaja teenuse üleandmine)</t>
  </si>
  <si>
    <t>* piirnumber sisaldab projekti eelarvest rahastatavaid ametikohti</t>
  </si>
  <si>
    <t>teenuse nimetus</t>
  </si>
  <si>
    <t>põhiteenus</t>
  </si>
  <si>
    <t>toetav teenus</t>
  </si>
  <si>
    <t>tugiteenus</t>
  </si>
  <si>
    <t>Ennetuse teenus</t>
  </si>
  <si>
    <t>Eriüksuse ja kiirreageerimise teenus</t>
  </si>
  <si>
    <t>Isikukaitse teenus</t>
  </si>
  <si>
    <t>Isikut tõendavate dokumentide väljaandmise teenus</t>
  </si>
  <si>
    <t>Isikute kinnipidamise teenus</t>
  </si>
  <si>
    <t>Isikute otsimise teenus</t>
  </si>
  <si>
    <t>Isikutuvastuse teenus</t>
  </si>
  <si>
    <t>Kogukonnaga seotud süütegude lahendamise teenus</t>
  </si>
  <si>
    <t>Liiklusjärelevalve teenus</t>
  </si>
  <si>
    <t>Merereostustõrje teenus</t>
  </si>
  <si>
    <t>Migratsioonijärelevalve teenus</t>
  </si>
  <si>
    <t>Objektide valvamise teenus</t>
  </si>
  <si>
    <t>Patrulltöö teenus</t>
  </si>
  <si>
    <t>Piiri valvamise teenus</t>
  </si>
  <si>
    <t>Piirikontrolli teostamise teenus</t>
  </si>
  <si>
    <t>Piirkondliku politseitöö teenus</t>
  </si>
  <si>
    <t>Rahvusvahelise kaitse määratlemise teenus</t>
  </si>
  <si>
    <t>Rannikuvalve teenus</t>
  </si>
  <si>
    <t>Raskete peitkuritegude avastamise teenus</t>
  </si>
  <si>
    <t>SAR teenus</t>
  </si>
  <si>
    <t>Tegevus- ja relvalubade väljaandmise teenus</t>
  </si>
  <si>
    <t>Vabatahtlike kaasamise teenus</t>
  </si>
  <si>
    <t>Viisateenus</t>
  </si>
  <si>
    <t>Väärteokaristuse täideviimise teenus</t>
  </si>
  <si>
    <t>Õigusliku staatuse määratlemise teenus</t>
  </si>
  <si>
    <t>2024 tööjõukulude eelarve põhiteenuste lõikes kulumudeli alusel</t>
  </si>
  <si>
    <t>eelarve liik ja objekt</t>
  </si>
  <si>
    <t>10SE100003</t>
  </si>
  <si>
    <t>projektikood</t>
  </si>
  <si>
    <t>Strateegia tööplaanidega seotud kulude eelarve</t>
  </si>
  <si>
    <t>Mereõppustega seotud kulude eelarve</t>
  </si>
  <si>
    <t>Suurüritustega seotud kulude eelarve</t>
  </si>
  <si>
    <t>PPA aastapäevaga seotud kulude eelarve</t>
  </si>
  <si>
    <t>Abipolitseinike sisekoolituse eelarve</t>
  </si>
  <si>
    <t>Sisekoolitajate eelarve</t>
  </si>
  <si>
    <t>struktuuriüksus/projekti nimetus</t>
  </si>
  <si>
    <t>aastatevaheline (2023-&gt;2024) eelarve ümbertõstmine</t>
  </si>
  <si>
    <t>Jälitustegevuse teenuse arendustööde projekt</t>
  </si>
  <si>
    <t>Sideettevõtjate andmete töötlemise lahenduse projekt</t>
  </si>
  <si>
    <t>MPS arenduse projekt</t>
  </si>
  <si>
    <t>Krim.teabe analüüsimoduli arendamise projekt</t>
  </si>
  <si>
    <t>E-residentsuse äriplaani projekt</t>
  </si>
  <si>
    <t>Automaatse biomeetrilise identifitseerimissüsteemi loomise ja rakendamise projekt</t>
  </si>
  <si>
    <t>ITD projekt</t>
  </si>
  <si>
    <t>Euroopa rändekava tegevuste projekt</t>
  </si>
  <si>
    <t>VO15 lennuvõimekuse arendamise projekt</t>
  </si>
  <si>
    <t>Kriisideks valmisoleku tagamiseks personali värbamise projekt</t>
  </si>
  <si>
    <t>Massiohje väljaõppe projekt</t>
  </si>
  <si>
    <t>Professionaalse kaugmaa seirevõimekuse loomise projekt</t>
  </si>
  <si>
    <t>Taktikalise meditsiini võimekuse loomise projekt</t>
  </si>
  <si>
    <t>Massiohje veekahurite soetamise projekt</t>
  </si>
  <si>
    <t>Eriettevalmistuse instruktorite võimekuse tõstmise projekt</t>
  </si>
  <si>
    <t>Kiirreageerimise võimekuse tõstmise projekt</t>
  </si>
  <si>
    <t>KL tegevliikmetele väljaõppe korraldamise projekt</t>
  </si>
  <si>
    <t>Rändemenetluse tõhustamise projekt</t>
  </si>
  <si>
    <t>Eesti-Vene piiri ehituse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</si>
</sst>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3" fillId="0" borderId="0" xfId="0" applyFont="1"/>
    <xf numFmtId="4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wrapText="1"/>
    </xf>
    <xf numFmtId="4" fontId="1" fillId="0" borderId="7" xfId="0" applyNumberFormat="1" applyFont="1" applyFill="1" applyBorder="1" applyAlignment="1">
      <alignment horizontal="right" wrapText="1"/>
    </xf>
    <xf numFmtId="3" fontId="1" fillId="0" borderId="8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0" fontId="1" fillId="0" borderId="7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/>
    <xf numFmtId="4" fontId="1" fillId="0" borderId="1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0" fontId="1" fillId="0" borderId="7" xfId="0" applyFont="1" applyBorder="1"/>
    <xf numFmtId="4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3" fontId="1" fillId="0" borderId="0" xfId="0" applyNumberFormat="1" applyFont="1"/>
    <xf numFmtId="0" fontId="4" fillId="3" borderId="7" xfId="0" applyFont="1" applyFill="1" applyBorder="1"/>
    <xf numFmtId="3" fontId="4" fillId="3" borderId="7" xfId="0" applyNumberFormat="1" applyFont="1" applyFill="1" applyBorder="1" applyAlignment="1">
      <alignment horizontal="center"/>
    </xf>
    <xf numFmtId="3" fontId="1" fillId="0" borderId="7" xfId="0" applyNumberFormat="1" applyFont="1" applyBorder="1"/>
    <xf numFmtId="3" fontId="4" fillId="3" borderId="7" xfId="0" applyNumberFormat="1" applyFont="1" applyFill="1" applyBorder="1"/>
    <xf numFmtId="0" fontId="1" fillId="0" borderId="1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_personali_b/Arvestus%20ja%20anal&#252;&#252;s/aruanded/FONTES-palgauuringud/Palgauuring-2017/Koopia%20failist%20Politsei-%20ja%20Piirivalveamet_AT%20graafik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ie\ppa\users\46702230265\My%20Documents\ARUANDED-2010\aru-01.08.2017(algandm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ie\ppa\users\46702230265\My%20Documents\KIRI-2010\Puhkusetabeli_2010-tehnikakesk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end"/>
      <sheetName val="Graafik"/>
      <sheetName val="Tulpdiagramm"/>
      <sheetName val="kogu Eesti"/>
      <sheetName val="Tallinn"/>
      <sheetName val="Tartu"/>
      <sheetName val="muu Eesti"/>
      <sheetName val="Punktid"/>
      <sheetName val="R1"/>
      <sheetName val="R2"/>
      <sheetName val="R3"/>
      <sheetName val="R4"/>
      <sheetName val="JR1"/>
      <sheetName val="JR2"/>
      <sheetName val="JR3"/>
      <sheetName val="JR4"/>
      <sheetName val="variables"/>
      <sheetName val="S kogu Eesti"/>
      <sheetName val="S Tallinn"/>
      <sheetName val="S Tartu"/>
      <sheetName val="S muu Eesti"/>
    </sheetNames>
    <sheetDataSet>
      <sheetData sheetId="0"/>
      <sheetData sheetId="1"/>
      <sheetData sheetId="2"/>
      <sheetData sheetId="3">
        <row r="1">
          <cell r="AG1"/>
        </row>
        <row r="2">
          <cell r="AG2" t="str">
            <v>Aasta põhipalk</v>
          </cell>
        </row>
        <row r="3">
          <cell r="AG3"/>
        </row>
      </sheetData>
      <sheetData sheetId="4">
        <row r="1">
          <cell r="AG1"/>
        </row>
        <row r="2">
          <cell r="AG2" t="str">
            <v>Aasta kogupalk</v>
          </cell>
        </row>
        <row r="3">
          <cell r="AG3"/>
        </row>
      </sheetData>
      <sheetData sheetId="5">
        <row r="1">
          <cell r="AG1"/>
        </row>
        <row r="2">
          <cell r="AG2" t="str">
            <v>Kuu põhipalk</v>
          </cell>
        </row>
        <row r="3">
          <cell r="AG3"/>
        </row>
      </sheetData>
      <sheetData sheetId="6">
        <row r="1">
          <cell r="AG1"/>
        </row>
        <row r="2">
          <cell r="AG2" t="str">
            <v>Kuu põhipalk</v>
          </cell>
        </row>
        <row r="3">
          <cell r="AG3"/>
        </row>
      </sheetData>
      <sheetData sheetId="7"/>
      <sheetData sheetId="8"/>
      <sheetData sheetId="9"/>
      <sheetData sheetId="10"/>
      <sheetData sheetId="11"/>
      <sheetData sheetId="12">
        <row r="5">
          <cell r="B5" t="str">
            <v>AT - (Sise)auditeerimine</v>
          </cell>
        </row>
        <row r="6">
          <cell r="B6" t="str">
            <v>AT - (Sise)auditeerimine</v>
          </cell>
        </row>
        <row r="7">
          <cell r="B7" t="str">
            <v>AT - (Sise)auditeerimine</v>
          </cell>
        </row>
        <row r="8">
          <cell r="B8" t="str">
            <v>AT - (Sise)auditeerimine</v>
          </cell>
        </row>
        <row r="9">
          <cell r="B9" t="str">
            <v>AT - Andmeait</v>
          </cell>
        </row>
        <row r="10">
          <cell r="B10" t="str">
            <v>AT - Andmeait</v>
          </cell>
        </row>
        <row r="11">
          <cell r="B11" t="str">
            <v>AT - Andmeanalüüs ja -seire</v>
          </cell>
        </row>
        <row r="12">
          <cell r="B12" t="str">
            <v>AT - Andmeanalüüs ja -seire</v>
          </cell>
        </row>
        <row r="13">
          <cell r="B13" t="str">
            <v>AT - Andmeanalüüs ja -seire</v>
          </cell>
        </row>
        <row r="14">
          <cell r="B14" t="str">
            <v>AT - Andmeanalüüs ja -seire</v>
          </cell>
        </row>
        <row r="15">
          <cell r="B15" t="str">
            <v>AT - Andmeanalüüs ja -seire</v>
          </cell>
        </row>
        <row r="16">
          <cell r="B16" t="str">
            <v>AT - Andmeanalüüs ja -seire</v>
          </cell>
        </row>
        <row r="17">
          <cell r="B17" t="str">
            <v>AT - Andmeanalüüs ja -seire</v>
          </cell>
        </row>
        <row r="18">
          <cell r="B18" t="str">
            <v>AT - Arengu ja poliitika kujundamine</v>
          </cell>
        </row>
        <row r="19">
          <cell r="B19" t="str">
            <v>AT - Arengu ja poliitika kujundamine</v>
          </cell>
        </row>
        <row r="20">
          <cell r="B20" t="str">
            <v>AT - Arengu ja poliitika kujundamine</v>
          </cell>
        </row>
        <row r="21">
          <cell r="B21" t="str">
            <v>AT - Arengu ja poliitika kujundamine</v>
          </cell>
        </row>
        <row r="22">
          <cell r="B22" t="str">
            <v>AT - Arengu ja poliitika kujundamine</v>
          </cell>
        </row>
        <row r="23">
          <cell r="B23" t="str">
            <v>AT - Arhiivindus</v>
          </cell>
        </row>
        <row r="24">
          <cell r="B24" t="str">
            <v>AT - Arhiivindus</v>
          </cell>
        </row>
        <row r="25">
          <cell r="B25" t="str">
            <v>AT - Arhiivindus</v>
          </cell>
        </row>
        <row r="26">
          <cell r="B26" t="str">
            <v>AT - Arhiivindus</v>
          </cell>
        </row>
        <row r="27">
          <cell r="B27" t="str">
            <v>AT - Digiteerimine</v>
          </cell>
        </row>
        <row r="28">
          <cell r="B28" t="str">
            <v>AT - Ekspertiis</v>
          </cell>
        </row>
        <row r="29">
          <cell r="B29" t="str">
            <v>AT - Ekspertiis</v>
          </cell>
        </row>
        <row r="30">
          <cell r="B30" t="str">
            <v>AT - Ekspertiis</v>
          </cell>
        </row>
        <row r="31">
          <cell r="B31" t="str">
            <v>AT - Ekspertiis</v>
          </cell>
        </row>
        <row r="32">
          <cell r="B32" t="str">
            <v>AT - Ekspertiis</v>
          </cell>
        </row>
        <row r="33">
          <cell r="B33" t="str">
            <v>AT - Finantsanalüüs, -planeerimine ja -juhtimine</v>
          </cell>
        </row>
        <row r="34">
          <cell r="B34" t="str">
            <v>AT - Finantsanalüüs, -planeerimine ja -juhtimine</v>
          </cell>
        </row>
        <row r="35">
          <cell r="B35" t="str">
            <v>AT - Finantsanalüüs, -planeerimine ja -juhtimine</v>
          </cell>
        </row>
        <row r="36">
          <cell r="B36" t="str">
            <v>AT - Finantsanalüüs, -planeerimine ja -juhtimine</v>
          </cell>
        </row>
        <row r="37">
          <cell r="B37" t="str">
            <v>AT - Finantsanalüüs, -planeerimine ja -juhtimine</v>
          </cell>
        </row>
        <row r="38">
          <cell r="B38" t="str">
            <v>AT - Geomaatika</v>
          </cell>
        </row>
        <row r="39">
          <cell r="B39" t="str">
            <v>AT - Geomaatika</v>
          </cell>
        </row>
        <row r="40">
          <cell r="B40" t="str">
            <v>AT - Info ja dokumendihaldus</v>
          </cell>
        </row>
        <row r="41">
          <cell r="B41" t="str">
            <v>AT - Info ja dokumendihaldus</v>
          </cell>
        </row>
        <row r="42">
          <cell r="B42" t="str">
            <v>AT - Info ja dokumendihaldus</v>
          </cell>
        </row>
        <row r="43">
          <cell r="B43" t="str">
            <v>AT - Info ja dokumendihaldus</v>
          </cell>
        </row>
        <row r="44">
          <cell r="B44" t="str">
            <v>AT - Info ja dokumendihaldus</v>
          </cell>
        </row>
        <row r="45">
          <cell r="B45" t="str">
            <v>AT - Inseneritööd</v>
          </cell>
        </row>
        <row r="46">
          <cell r="B46" t="str">
            <v>AT - Inseneritööd</v>
          </cell>
        </row>
        <row r="47">
          <cell r="B47" t="str">
            <v>AT - Inseneritööd</v>
          </cell>
        </row>
        <row r="48">
          <cell r="B48" t="str">
            <v>AT - Inseneritööd</v>
          </cell>
        </row>
        <row r="49">
          <cell r="B49" t="str">
            <v>AT - Instruktorid-koolitajad</v>
          </cell>
        </row>
        <row r="50">
          <cell r="B50" t="str">
            <v>AT - Instruktorid-koolitajad</v>
          </cell>
        </row>
        <row r="51">
          <cell r="B51" t="str">
            <v>AT - Instruktorid-koolitajad</v>
          </cell>
        </row>
        <row r="52">
          <cell r="B52" t="str">
            <v>AT - Isikute teenindamine</v>
          </cell>
        </row>
        <row r="53">
          <cell r="B53" t="str">
            <v>AT - Isikute teenindamine</v>
          </cell>
        </row>
        <row r="54">
          <cell r="B54" t="str">
            <v>AT - Isikute teenindamine</v>
          </cell>
        </row>
        <row r="55">
          <cell r="B55" t="str">
            <v>AT - Isikute teenindamine</v>
          </cell>
        </row>
        <row r="56">
          <cell r="B56" t="str">
            <v>AT - Isikute teenindamine</v>
          </cell>
        </row>
        <row r="57">
          <cell r="B57" t="str">
            <v>AT - Isikute teenindamine</v>
          </cell>
        </row>
        <row r="58">
          <cell r="B58" t="str">
            <v>AT - IT - andmeturve</v>
          </cell>
        </row>
        <row r="59">
          <cell r="B59" t="str">
            <v>AT - IT - andmeturve</v>
          </cell>
        </row>
        <row r="60">
          <cell r="B60" t="str">
            <v>AT - IT - andmeturve</v>
          </cell>
        </row>
        <row r="61">
          <cell r="B61" t="str">
            <v>AT - IT - arvutigraafika</v>
          </cell>
        </row>
        <row r="62">
          <cell r="B62" t="str">
            <v>AT - IT - juhtimine</v>
          </cell>
        </row>
        <row r="63">
          <cell r="B63" t="str">
            <v>AT - IT - juhtimine</v>
          </cell>
        </row>
        <row r="64">
          <cell r="B64" t="str">
            <v>AT - IT - juhtimine</v>
          </cell>
        </row>
        <row r="65">
          <cell r="B65" t="str">
            <v>AT - IT - konsultandid</v>
          </cell>
        </row>
        <row r="66">
          <cell r="B66" t="str">
            <v>AT - IT - konsultandid</v>
          </cell>
        </row>
        <row r="67">
          <cell r="B67" t="str">
            <v>AT - IT - konsultandid</v>
          </cell>
        </row>
        <row r="68">
          <cell r="B68" t="str">
            <v>AT - IT - projektijuhtimine</v>
          </cell>
        </row>
        <row r="69">
          <cell r="B69" t="str">
            <v>AT - IT - projektijuhtimine</v>
          </cell>
        </row>
        <row r="70">
          <cell r="B70" t="str">
            <v>AT - IT - projektijuhtimine</v>
          </cell>
        </row>
        <row r="71">
          <cell r="B71" t="str">
            <v>AT - IT - süsteemiadministratsioon</v>
          </cell>
        </row>
        <row r="72">
          <cell r="B72" t="str">
            <v>AT - IT - süsteemiadministratsioon</v>
          </cell>
        </row>
        <row r="73">
          <cell r="B73" t="str">
            <v>AT - IT - süsteemiadministratsioon</v>
          </cell>
        </row>
        <row r="74">
          <cell r="B74" t="str">
            <v>AT - IT - süsteemiadministratsioon</v>
          </cell>
        </row>
        <row r="75">
          <cell r="B75" t="str">
            <v>AT - IT - süsteemianalüüs</v>
          </cell>
        </row>
        <row r="76">
          <cell r="B76" t="str">
            <v>AT - IT - süsteemianalüüs</v>
          </cell>
        </row>
        <row r="77">
          <cell r="B77" t="str">
            <v>AT - IT - süsteemianalüüs</v>
          </cell>
        </row>
        <row r="78">
          <cell r="B78" t="str">
            <v>AT - IT - süsteemiarhitektuur</v>
          </cell>
        </row>
        <row r="79">
          <cell r="B79" t="str">
            <v>AT - IT - süsteemiarhitektuur</v>
          </cell>
        </row>
        <row r="80">
          <cell r="B80" t="str">
            <v>AT - IT - süsteemiarhitektuur</v>
          </cell>
        </row>
        <row r="81">
          <cell r="B81" t="str">
            <v>AT - IT - tarkvara programmeerimine</v>
          </cell>
        </row>
        <row r="82">
          <cell r="B82" t="str">
            <v>AT - IT - tarkvara programmeerimine</v>
          </cell>
        </row>
        <row r="83">
          <cell r="B83" t="str">
            <v>AT - IT - tarkvara programmeerimine</v>
          </cell>
        </row>
        <row r="84">
          <cell r="B84" t="str">
            <v>AT - IT - teenuste tugi</v>
          </cell>
        </row>
        <row r="85">
          <cell r="B85" t="str">
            <v>AT - IT - teenuste tugi</v>
          </cell>
        </row>
        <row r="86">
          <cell r="B86" t="str">
            <v>AT - IT - teenuste tugi</v>
          </cell>
        </row>
        <row r="87">
          <cell r="B87" t="str">
            <v>AT - IT - testimine</v>
          </cell>
        </row>
        <row r="88">
          <cell r="B88" t="str">
            <v>AT - Kommunikatsiooni juhtimine</v>
          </cell>
        </row>
        <row r="89">
          <cell r="B89" t="str">
            <v>AT - Kommunikatsiooni juhtimine</v>
          </cell>
        </row>
        <row r="90">
          <cell r="B90" t="str">
            <v>AT - Kommunikatsiooni juhtimine</v>
          </cell>
        </row>
        <row r="91">
          <cell r="B91" t="str">
            <v>AT - Kommunikatsiooni juhtimine</v>
          </cell>
        </row>
        <row r="92">
          <cell r="B92" t="str">
            <v>AT - Koostöö korraldamine ja rahvusvaheliste suhete arendamine</v>
          </cell>
        </row>
        <row r="93">
          <cell r="B93" t="str">
            <v>AT - Koostöö korraldamine ja rahvusvaheliste suhete arendamine</v>
          </cell>
        </row>
        <row r="94">
          <cell r="B94" t="str">
            <v>AT - Koostöö korraldamine ja rahvusvaheliste suhete arendamine</v>
          </cell>
        </row>
        <row r="95">
          <cell r="B95" t="str">
            <v>AT - Koostöö korraldamine ja rahvusvaheliste suhete arendamine</v>
          </cell>
        </row>
        <row r="96">
          <cell r="B96" t="str">
            <v>AT - Koostöö korraldamine ja rahvusvaheliste suhete arendamine</v>
          </cell>
        </row>
        <row r="97">
          <cell r="B97" t="str">
            <v>AT - Koostöö korraldamine ja rahvusvaheliste suhete arendamine</v>
          </cell>
        </row>
        <row r="98">
          <cell r="B98" t="str">
            <v>AT - Korra tagamine</v>
          </cell>
        </row>
        <row r="99">
          <cell r="B99" t="str">
            <v>AT - Korra tagamine</v>
          </cell>
        </row>
        <row r="100">
          <cell r="B100" t="str">
            <v>AT - Korra tagamine</v>
          </cell>
        </row>
        <row r="101">
          <cell r="B101" t="str">
            <v>AT - Korra tagamine</v>
          </cell>
        </row>
        <row r="102">
          <cell r="B102" t="str">
            <v>AT - Korra tagamine</v>
          </cell>
        </row>
        <row r="103">
          <cell r="B103" t="str">
            <v>AT - Korra tagamine</v>
          </cell>
        </row>
        <row r="104">
          <cell r="B104" t="str">
            <v>AT - Korra tagamine</v>
          </cell>
        </row>
        <row r="105">
          <cell r="B105" t="str">
            <v>AT - Kunstilised tööd</v>
          </cell>
        </row>
        <row r="106">
          <cell r="B106" t="str">
            <v>AT - Laboritööd</v>
          </cell>
        </row>
        <row r="107">
          <cell r="B107" t="str">
            <v>AT - Laboritööd</v>
          </cell>
        </row>
        <row r="108">
          <cell r="B108" t="str">
            <v>AT - Laboritööd</v>
          </cell>
        </row>
        <row r="109">
          <cell r="B109" t="str">
            <v>AT - Laboritööd</v>
          </cell>
        </row>
        <row r="110">
          <cell r="B110" t="str">
            <v>AT - Laboritööd</v>
          </cell>
        </row>
        <row r="111">
          <cell r="B111" t="str">
            <v>AT - Ladu</v>
          </cell>
        </row>
        <row r="112">
          <cell r="B112" t="str">
            <v>AT - Ladu</v>
          </cell>
        </row>
        <row r="113">
          <cell r="B113" t="str">
            <v>AT - Ladu</v>
          </cell>
        </row>
        <row r="114">
          <cell r="B114" t="str">
            <v>AT - Laevameeskond</v>
          </cell>
        </row>
        <row r="115">
          <cell r="B115" t="str">
            <v>AT - Laevameeskond</v>
          </cell>
        </row>
        <row r="116">
          <cell r="B116" t="str">
            <v>AT - Laevameeskond</v>
          </cell>
        </row>
        <row r="117">
          <cell r="B117" t="str">
            <v>AT - Laevameeskond</v>
          </cell>
        </row>
        <row r="118">
          <cell r="B118" t="str">
            <v>AT - Laevameeskond</v>
          </cell>
        </row>
        <row r="119">
          <cell r="B119" t="str">
            <v>AT - Laevameeskond</v>
          </cell>
        </row>
        <row r="120">
          <cell r="B120" t="str">
            <v>AT - Laevameeskond</v>
          </cell>
        </row>
        <row r="121">
          <cell r="B121" t="str">
            <v>AT - Laevameeskond</v>
          </cell>
        </row>
        <row r="122">
          <cell r="B122" t="str">
            <v>AT - Laevameeskond</v>
          </cell>
        </row>
        <row r="123">
          <cell r="B123" t="str">
            <v>AT - Logistika</v>
          </cell>
        </row>
        <row r="124">
          <cell r="B124" t="str">
            <v>AT - Meditsiin</v>
          </cell>
        </row>
        <row r="125">
          <cell r="B125" t="str">
            <v>AT - Meditsiin</v>
          </cell>
        </row>
        <row r="126">
          <cell r="B126" t="str">
            <v>AT - Muuseumitööd</v>
          </cell>
        </row>
        <row r="127">
          <cell r="B127" t="str">
            <v>AT - Muuseumitööd</v>
          </cell>
        </row>
        <row r="128">
          <cell r="B128" t="str">
            <v>AT - Muuseumitööd</v>
          </cell>
        </row>
        <row r="129">
          <cell r="B129" t="str">
            <v>AT - Muuseumitööd</v>
          </cell>
        </row>
        <row r="130">
          <cell r="B130" t="str">
            <v>AT - Muuseumitööd</v>
          </cell>
        </row>
        <row r="131">
          <cell r="B131" t="str">
            <v>AT - Müük ja klienditeenindus</v>
          </cell>
        </row>
        <row r="132">
          <cell r="B132" t="str">
            <v>AT - Müük ja klienditeenindus</v>
          </cell>
        </row>
        <row r="133">
          <cell r="B133" t="str">
            <v>AT - Nõustav ja kontrolliv järelevalve</v>
          </cell>
        </row>
        <row r="134">
          <cell r="B134" t="str">
            <v>AT - Nõustav ja kontrolliv järelevalve</v>
          </cell>
        </row>
        <row r="135">
          <cell r="B135" t="str">
            <v>AT - Nõustav ja kontrolliv järelevalve</v>
          </cell>
        </row>
        <row r="136">
          <cell r="B136" t="str">
            <v>AT - Nõustav ja kontrolliv järelevalve</v>
          </cell>
        </row>
        <row r="137">
          <cell r="B137" t="str">
            <v>AT - Nõustav ja kontrolliv järelevalve</v>
          </cell>
        </row>
        <row r="138">
          <cell r="B138" t="str">
            <v>AT - Nõustav ja kontrolliv järelevalve</v>
          </cell>
        </row>
        <row r="139">
          <cell r="B139" t="str">
            <v>AT - Nõustav ja kontrolliv järelevalve</v>
          </cell>
        </row>
        <row r="140">
          <cell r="B140" t="str">
            <v>AT - Nõustav ja kontrolliv järelevalve</v>
          </cell>
        </row>
        <row r="141">
          <cell r="B141" t="str">
            <v>AT - Operatiivinfo juhtimine</v>
          </cell>
        </row>
        <row r="142">
          <cell r="B142" t="str">
            <v>AT - Operatiivinfo juhtimine</v>
          </cell>
        </row>
        <row r="143">
          <cell r="B143" t="str">
            <v>AT - Operatiivinfo juhtimine</v>
          </cell>
        </row>
        <row r="144">
          <cell r="B144" t="str">
            <v>AT - Operatiivinfo juhtimine</v>
          </cell>
        </row>
        <row r="145">
          <cell r="B145" t="str">
            <v>AT - Organisatsiooni protsessid (tegevustõhusus ja kvaliteet)</v>
          </cell>
        </row>
        <row r="146">
          <cell r="B146" t="str">
            <v>AT - Organisatsiooni protsessid (tegevustõhusus ja kvaliteet)</v>
          </cell>
        </row>
        <row r="147">
          <cell r="B147" t="str">
            <v>AT - Organisatsiooni protsessid (tegevustõhusus ja kvaliteet)</v>
          </cell>
        </row>
        <row r="148">
          <cell r="B148" t="str">
            <v>AT - Organisatsiooni protsessid (tegevustõhusus ja kvaliteet)</v>
          </cell>
        </row>
        <row r="149">
          <cell r="B149" t="str">
            <v>AT - Organisatsiooni protsessid (tegevustõhusus ja kvaliteet)</v>
          </cell>
        </row>
        <row r="150">
          <cell r="B150" t="str">
            <v>AT - Oskustööd</v>
          </cell>
        </row>
        <row r="151">
          <cell r="B151" t="str">
            <v>AT - Oskustööd</v>
          </cell>
        </row>
        <row r="152">
          <cell r="B152" t="str">
            <v>AT - Oskustööd</v>
          </cell>
        </row>
        <row r="153">
          <cell r="B153" t="str">
            <v>AT - Oskustööd</v>
          </cell>
        </row>
        <row r="154">
          <cell r="B154" t="str">
            <v>AT - Perekonnaseisuametnikud</v>
          </cell>
        </row>
        <row r="155">
          <cell r="B155" t="str">
            <v>AT - Perekonnaseisuametnikud</v>
          </cell>
        </row>
        <row r="156">
          <cell r="B156" t="str">
            <v>AT - Perekonnaseisuametnikud</v>
          </cell>
        </row>
        <row r="157">
          <cell r="B157" t="str">
            <v>AT - Personalijuhtimine</v>
          </cell>
        </row>
        <row r="158">
          <cell r="B158" t="str">
            <v>AT - Personalijuhtimine</v>
          </cell>
        </row>
        <row r="159">
          <cell r="B159" t="str">
            <v>AT - Personalijuhtimine</v>
          </cell>
        </row>
        <row r="160">
          <cell r="B160" t="str">
            <v>AT - Personalijuhtimine</v>
          </cell>
        </row>
        <row r="161">
          <cell r="B161" t="str">
            <v>AT - Personalijuhtimine</v>
          </cell>
        </row>
        <row r="162">
          <cell r="B162" t="str">
            <v>AT - Poliitika rakendamine</v>
          </cell>
        </row>
        <row r="163">
          <cell r="B163" t="str">
            <v>AT - Poliitika rakendamine</v>
          </cell>
        </row>
        <row r="164">
          <cell r="B164" t="str">
            <v>AT - Poliitika rakendamine</v>
          </cell>
        </row>
        <row r="165">
          <cell r="B165" t="str">
            <v>AT - Poliitika rakendamine</v>
          </cell>
        </row>
        <row r="166">
          <cell r="B166" t="str">
            <v>AT - Poliitika rakendamine</v>
          </cell>
        </row>
        <row r="167">
          <cell r="B167" t="str">
            <v>AT - Poliitika rakendamine</v>
          </cell>
        </row>
        <row r="168">
          <cell r="B168" t="str">
            <v>AT - Poliitika rakendamine</v>
          </cell>
        </row>
        <row r="169">
          <cell r="B169" t="str">
            <v>AT - Poliitika rakendamine</v>
          </cell>
        </row>
        <row r="170">
          <cell r="B170" t="str">
            <v>AT - Projektijuhtimine</v>
          </cell>
        </row>
        <row r="171">
          <cell r="B171" t="str">
            <v>AT - Projektijuhtimine</v>
          </cell>
        </row>
        <row r="172">
          <cell r="B172" t="str">
            <v>AT - Projektijuhtimine</v>
          </cell>
        </row>
        <row r="173">
          <cell r="B173" t="str">
            <v>AT - Projektijuhtimine</v>
          </cell>
        </row>
        <row r="174">
          <cell r="B174" t="str">
            <v>AT - Päästetööd</v>
          </cell>
        </row>
        <row r="175">
          <cell r="B175" t="str">
            <v>AT - Päästetööd</v>
          </cell>
        </row>
        <row r="176">
          <cell r="B176" t="str">
            <v>AT - Raamatukogu</v>
          </cell>
        </row>
        <row r="177">
          <cell r="B177" t="str">
            <v>AT - Raamatukogu</v>
          </cell>
        </row>
        <row r="178">
          <cell r="B178" t="str">
            <v>AT - Raamatupidamine</v>
          </cell>
        </row>
        <row r="179">
          <cell r="B179" t="str">
            <v>AT - Raamatupidamine</v>
          </cell>
        </row>
        <row r="180">
          <cell r="B180" t="str">
            <v>AT - Raamatupidamine</v>
          </cell>
        </row>
        <row r="181">
          <cell r="B181" t="str">
            <v>AT - Raamatupidamine</v>
          </cell>
        </row>
        <row r="182">
          <cell r="B182" t="str">
            <v>AT - Raamatupidamine</v>
          </cell>
        </row>
        <row r="183">
          <cell r="B183" t="str">
            <v>AT - Registripidamine</v>
          </cell>
        </row>
        <row r="184">
          <cell r="B184" t="str">
            <v>AT - Registripidamine</v>
          </cell>
        </row>
        <row r="185">
          <cell r="B185" t="str">
            <v>AT - Registripidamine</v>
          </cell>
        </row>
        <row r="186">
          <cell r="B186" t="str">
            <v>AT - Registripidamine</v>
          </cell>
        </row>
        <row r="187">
          <cell r="B187" t="str">
            <v>AT - Riigihange</v>
          </cell>
        </row>
        <row r="188">
          <cell r="B188" t="str">
            <v>AT - Riigihange</v>
          </cell>
        </row>
        <row r="189">
          <cell r="B189" t="str">
            <v>AT - Riigihange</v>
          </cell>
        </row>
        <row r="190">
          <cell r="B190" t="str">
            <v>AT - Riigivara haldamine ja sisseost</v>
          </cell>
        </row>
        <row r="191">
          <cell r="B191" t="str">
            <v>AT - Riigivara haldamine ja sisseost</v>
          </cell>
        </row>
        <row r="192">
          <cell r="B192" t="str">
            <v>AT - Riigivara haldamine ja sisseost</v>
          </cell>
        </row>
        <row r="193">
          <cell r="B193" t="str">
            <v>AT - Riigivara haldamine ja sisseost</v>
          </cell>
        </row>
        <row r="194">
          <cell r="B194" t="str">
            <v>AT - Riigivara haldamine ja sisseost</v>
          </cell>
        </row>
        <row r="195">
          <cell r="B195" t="str">
            <v>AT - Riigivara haldamine ja sisseost</v>
          </cell>
        </row>
        <row r="196">
          <cell r="B196" t="str">
            <v>AT - Riigivara haldamine ja sisseost</v>
          </cell>
        </row>
        <row r="197">
          <cell r="B197" t="str">
            <v>AT - Sadama kapten</v>
          </cell>
        </row>
        <row r="198">
          <cell r="B198" t="str">
            <v>AT - Sekretäritööd</v>
          </cell>
        </row>
        <row r="199">
          <cell r="B199" t="str">
            <v>AT - Sekretäritööd</v>
          </cell>
        </row>
        <row r="200">
          <cell r="B200" t="str">
            <v>AT - Sekretäritööd</v>
          </cell>
        </row>
        <row r="201">
          <cell r="B201" t="str">
            <v>AT - Sekretäritööd</v>
          </cell>
        </row>
        <row r="202">
          <cell r="B202" t="str">
            <v>AT - Sisekontroll</v>
          </cell>
        </row>
        <row r="203">
          <cell r="B203" t="str">
            <v>AT - Sisekontroll</v>
          </cell>
        </row>
        <row r="204">
          <cell r="B204" t="str">
            <v>AT - Sisekontroll</v>
          </cell>
        </row>
        <row r="205">
          <cell r="B205" t="str">
            <v>AT - Sotsiaalhoolekanne</v>
          </cell>
        </row>
        <row r="206">
          <cell r="B206" t="str">
            <v>AT - Sotsiaalhoolekanne</v>
          </cell>
        </row>
        <row r="207">
          <cell r="B207" t="str">
            <v>AT - Sotsiaalhoolekanne</v>
          </cell>
        </row>
        <row r="208">
          <cell r="B208" t="str">
            <v>AT - Sõidukijuhid</v>
          </cell>
        </row>
        <row r="209">
          <cell r="B209" t="str">
            <v>AT - Sõidukijuhid</v>
          </cell>
        </row>
        <row r="210">
          <cell r="B210" t="str">
            <v>AT - Sõidukijuhid</v>
          </cell>
        </row>
        <row r="211">
          <cell r="B211" t="str">
            <v>AT - Teaduse ja arenduse koordineerimine</v>
          </cell>
        </row>
        <row r="212">
          <cell r="B212" t="str">
            <v>AT - Teadustöö</v>
          </cell>
        </row>
        <row r="213">
          <cell r="B213" t="str">
            <v>AT - Teadustöö</v>
          </cell>
        </row>
        <row r="214">
          <cell r="B214" t="str">
            <v>AT - Teadustöö</v>
          </cell>
        </row>
        <row r="215">
          <cell r="B215" t="str">
            <v>AT - Teadustöö</v>
          </cell>
        </row>
        <row r="216">
          <cell r="B216" t="str">
            <v>AT - Toimetamine ja keeleline korrektuur</v>
          </cell>
        </row>
        <row r="217">
          <cell r="B217" t="str">
            <v>AT - Toitlustamine</v>
          </cell>
        </row>
        <row r="218">
          <cell r="B218" t="str">
            <v>AT - Toitlustamine</v>
          </cell>
        </row>
        <row r="219">
          <cell r="B219" t="str">
            <v>AT - Toitlustamine</v>
          </cell>
        </row>
        <row r="220">
          <cell r="B220" t="str">
            <v>AT - Toitlustamine</v>
          </cell>
        </row>
        <row r="221">
          <cell r="B221" t="str">
            <v>AT - Turundus</v>
          </cell>
        </row>
        <row r="222">
          <cell r="B222" t="str">
            <v>AT - Turundus</v>
          </cell>
        </row>
        <row r="223">
          <cell r="B223" t="str">
            <v>AT - Tõlkimine</v>
          </cell>
        </row>
        <row r="224">
          <cell r="B224" t="str">
            <v>AT - Tõlkimine</v>
          </cell>
        </row>
        <row r="225">
          <cell r="B225" t="str">
            <v>AT - Uuriv järelevalve</v>
          </cell>
        </row>
        <row r="226">
          <cell r="B226" t="str">
            <v>AT - Uuriv järelevalve</v>
          </cell>
        </row>
        <row r="227">
          <cell r="B227" t="str">
            <v>AT - Uuriv järelevalve</v>
          </cell>
        </row>
        <row r="228">
          <cell r="B228" t="str">
            <v>AT - Uuriv järelevalve</v>
          </cell>
        </row>
        <row r="229">
          <cell r="B229" t="str">
            <v>AT - Valvetööd</v>
          </cell>
        </row>
        <row r="230">
          <cell r="B230" t="str">
            <v>AT - Valvetööd</v>
          </cell>
        </row>
        <row r="231">
          <cell r="B231" t="str">
            <v>AT - Võrguväljaannetes teabe avaldamine</v>
          </cell>
        </row>
        <row r="232">
          <cell r="B232" t="str">
            <v>AT - Võrguväljaannetes teabe avaldamine</v>
          </cell>
        </row>
        <row r="233">
          <cell r="B233" t="str">
            <v>AT - Õigusemõistmine</v>
          </cell>
        </row>
        <row r="234">
          <cell r="B234" t="str">
            <v>AT - Õigusemõistmine</v>
          </cell>
        </row>
        <row r="235">
          <cell r="B235" t="str">
            <v>AT - Õigusemõistmine</v>
          </cell>
        </row>
        <row r="236">
          <cell r="B236" t="str">
            <v>AT - Õigusemõistmine</v>
          </cell>
        </row>
        <row r="237">
          <cell r="B237" t="str">
            <v>AT - Õigusloome</v>
          </cell>
        </row>
        <row r="238">
          <cell r="B238" t="str">
            <v>AT - Õigusloome</v>
          </cell>
        </row>
        <row r="239">
          <cell r="B239" t="str">
            <v>AT - Õigusloome</v>
          </cell>
        </row>
        <row r="240">
          <cell r="B240" t="str">
            <v>AT - Õigusteenused</v>
          </cell>
        </row>
        <row r="241">
          <cell r="B241" t="str">
            <v>AT - Õigusteenused</v>
          </cell>
        </row>
        <row r="242">
          <cell r="B242" t="str">
            <v>AT - Õigusteenused</v>
          </cell>
        </row>
        <row r="243">
          <cell r="B243" t="str">
            <v>AT - Õigusteenused</v>
          </cell>
        </row>
        <row r="244">
          <cell r="B244" t="str">
            <v>AT - Üldjuhtimine</v>
          </cell>
        </row>
        <row r="245">
          <cell r="B245" t="str">
            <v>AT - Üldjuhtimine</v>
          </cell>
        </row>
        <row r="246">
          <cell r="B246" t="str">
            <v>AT - Üldjuhtimine</v>
          </cell>
        </row>
        <row r="247">
          <cell r="B247" t="str">
            <v>AT - Üldjuhtimine</v>
          </cell>
        </row>
        <row r="248">
          <cell r="B248" t="str">
            <v>AT - Üldjuhtimine</v>
          </cell>
        </row>
        <row r="249">
          <cell r="B249" t="str">
            <v>AT - Üldjuhtimine</v>
          </cell>
        </row>
        <row r="250">
          <cell r="B250" t="str">
            <v>AT - Üldjuhtimine</v>
          </cell>
        </row>
        <row r="251">
          <cell r="B251" t="str">
            <v>AT - Üldjuhtimine</v>
          </cell>
        </row>
        <row r="252">
          <cell r="B252" t="str">
            <v>AT - Üldtööd</v>
          </cell>
        </row>
        <row r="253">
          <cell r="B253" t="str">
            <v>AT - Üldtööd</v>
          </cell>
        </row>
        <row r="254">
          <cell r="B254" t="str">
            <v>AT - Üldtööd</v>
          </cell>
        </row>
        <row r="255">
          <cell r="B255" t="str">
            <v>AT - Üldtööd</v>
          </cell>
        </row>
        <row r="256">
          <cell r="B256" t="str">
            <v>AT - Üldtööd</v>
          </cell>
        </row>
        <row r="257">
          <cell r="B257" t="str">
            <v>AT - Üldtööd</v>
          </cell>
        </row>
        <row r="258">
          <cell r="B258" t="str">
            <v>AT - Ürituste ja tseremooniate korraldamine</v>
          </cell>
        </row>
        <row r="259">
          <cell r="B259" t="str">
            <v>AT - Ürituste ja tseremooniate korraldamine</v>
          </cell>
        </row>
        <row r="260">
          <cell r="B260" t="str">
            <v>AT - Ürituste ja tseremooniate korraldamine</v>
          </cell>
        </row>
        <row r="261">
          <cell r="B261" t="str">
            <v>AT - Ürituste ja tseremooniate korraldamine</v>
          </cell>
        </row>
        <row r="262">
          <cell r="B262" t="str">
            <v>AT - Ürituste ja tseremooniate korraldamine</v>
          </cell>
        </row>
      </sheetData>
      <sheetData sheetId="13"/>
      <sheetData sheetId="14"/>
      <sheetData sheetId="15"/>
      <sheetData sheetId="16">
        <row r="1">
          <cell r="L1" t="str">
            <v>id_jobfamily</v>
          </cell>
          <cell r="M1" t="str">
            <v>list_jobfamily</v>
          </cell>
          <cell r="N1" t="str">
            <v>nr_of_levels</v>
          </cell>
          <cell r="O1" t="str">
            <v>job1</v>
          </cell>
          <cell r="P1" t="str">
            <v>job2</v>
          </cell>
          <cell r="Q1" t="str">
            <v>job3</v>
          </cell>
          <cell r="R1" t="str">
            <v>job4</v>
          </cell>
          <cell r="S1" t="str">
            <v>job5</v>
          </cell>
          <cell r="T1" t="str">
            <v>job6</v>
          </cell>
          <cell r="U1" t="str">
            <v>job7</v>
          </cell>
          <cell r="V1" t="str">
            <v>job8</v>
          </cell>
          <cell r="W1" t="str">
            <v>job9</v>
          </cell>
          <cell r="X1" t="str">
            <v>job10</v>
          </cell>
          <cell r="Y1" t="str">
            <v>job11</v>
          </cell>
          <cell r="Z1" t="str">
            <v>job12</v>
          </cell>
          <cell r="AB1" t="str">
            <v>id_column</v>
          </cell>
          <cell r="AC1" t="str">
            <v>list_column</v>
          </cell>
          <cell r="AD1" t="str">
            <v>id_column_reverse</v>
          </cell>
        </row>
        <row r="2">
          <cell r="B2">
            <v>1</v>
          </cell>
          <cell r="C2">
            <v>1</v>
          </cell>
          <cell r="D2" t="str">
            <v>kogu Eesti</v>
          </cell>
          <cell r="F2" t="str">
            <v>Kuu põhipalk</v>
          </cell>
          <cell r="G2">
            <v>-0.1</v>
          </cell>
          <cell r="H2" t="str">
            <v>90%</v>
          </cell>
          <cell r="L2">
            <v>1</v>
          </cell>
          <cell r="M2" t="str">
            <v>Kõik tööd</v>
          </cell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B2">
            <v>1</v>
          </cell>
          <cell r="AC2" t="str">
            <v>A</v>
          </cell>
          <cell r="AD2">
            <v>1</v>
          </cell>
        </row>
        <row r="3">
          <cell r="B3">
            <v>1</v>
          </cell>
          <cell r="C3">
            <v>3</v>
          </cell>
          <cell r="D3" t="str">
            <v>Tallinn</v>
          </cell>
          <cell r="F3" t="str">
            <v>Aasta põhipalk</v>
          </cell>
          <cell r="G3">
            <v>-0.09</v>
          </cell>
          <cell r="H3" t="str">
            <v>75%</v>
          </cell>
          <cell r="L3">
            <v>2</v>
          </cell>
          <cell r="M3" t="str">
            <v>AT - (Sise)auditeerimine</v>
          </cell>
          <cell r="N3">
            <v>5</v>
          </cell>
          <cell r="O3">
            <v>1</v>
          </cell>
          <cell r="P3">
            <v>2</v>
          </cell>
          <cell r="Q3">
            <v>3</v>
          </cell>
          <cell r="R3">
            <v>4</v>
          </cell>
          <cell r="S3">
            <v>5</v>
          </cell>
          <cell r="T3"/>
          <cell r="U3"/>
          <cell r="V3"/>
          <cell r="W3"/>
          <cell r="X3"/>
          <cell r="Y3"/>
          <cell r="Z3"/>
          <cell r="AB3">
            <v>2</v>
          </cell>
          <cell r="AC3" t="str">
            <v>B</v>
          </cell>
          <cell r="AD3">
            <v>2</v>
          </cell>
        </row>
        <row r="4">
          <cell r="B4">
            <v>1</v>
          </cell>
          <cell r="C4">
            <v>5</v>
          </cell>
          <cell r="D4" t="str">
            <v>Tartu</v>
          </cell>
          <cell r="F4" t="str">
            <v>Aasta kogupalk</v>
          </cell>
          <cell r="G4">
            <v>-0.08</v>
          </cell>
          <cell r="H4" t="str">
            <v>Mediaan</v>
          </cell>
          <cell r="L4">
            <v>3</v>
          </cell>
          <cell r="M4" t="str">
            <v>AT - Andmeait</v>
          </cell>
          <cell r="N4">
            <v>4</v>
          </cell>
          <cell r="O4">
            <v>1</v>
          </cell>
          <cell r="P4">
            <v>2</v>
          </cell>
          <cell r="Q4">
            <v>3</v>
          </cell>
          <cell r="R4">
            <v>4</v>
          </cell>
          <cell r="S4"/>
          <cell r="T4"/>
          <cell r="U4"/>
          <cell r="V4"/>
          <cell r="W4"/>
          <cell r="X4"/>
          <cell r="Y4"/>
          <cell r="Z4"/>
          <cell r="AB4">
            <v>3</v>
          </cell>
          <cell r="AC4" t="str">
            <v>C</v>
          </cell>
          <cell r="AD4">
            <v>3</v>
          </cell>
        </row>
        <row r="5">
          <cell r="B5">
            <v>11</v>
          </cell>
          <cell r="D5" t="str">
            <v>muu Eesti</v>
          </cell>
          <cell r="G5">
            <v>-7.0000000000000007E-2</v>
          </cell>
          <cell r="H5" t="str">
            <v>25%</v>
          </cell>
          <cell r="L5">
            <v>4</v>
          </cell>
          <cell r="M5" t="str">
            <v>AT - Andmeanalüüs ja -seire</v>
          </cell>
          <cell r="N5">
            <v>7</v>
          </cell>
          <cell r="O5">
            <v>1</v>
          </cell>
          <cell r="P5">
            <v>2</v>
          </cell>
          <cell r="Q5">
            <v>3</v>
          </cell>
          <cell r="R5" t="str">
            <v>4A</v>
          </cell>
          <cell r="S5" t="str">
            <v>4B</v>
          </cell>
          <cell r="T5" t="str">
            <v>5A</v>
          </cell>
          <cell r="U5" t="str">
            <v>5B</v>
          </cell>
          <cell r="V5"/>
          <cell r="W5"/>
          <cell r="X5"/>
          <cell r="Y5"/>
          <cell r="Z5"/>
          <cell r="AB5">
            <v>4</v>
          </cell>
          <cell r="AC5" t="str">
            <v>D</v>
          </cell>
          <cell r="AD5">
            <v>4</v>
          </cell>
        </row>
        <row r="6">
          <cell r="C6">
            <v>3</v>
          </cell>
          <cell r="G6">
            <v>-0.06</v>
          </cell>
          <cell r="H6" t="str">
            <v>10%</v>
          </cell>
          <cell r="L6">
            <v>5</v>
          </cell>
          <cell r="M6" t="str">
            <v>AT - Arengu ja poliitika kujundamine</v>
          </cell>
          <cell r="N6">
            <v>6</v>
          </cell>
          <cell r="O6">
            <v>1</v>
          </cell>
          <cell r="P6">
            <v>2</v>
          </cell>
          <cell r="Q6">
            <v>3</v>
          </cell>
          <cell r="R6">
            <v>4</v>
          </cell>
          <cell r="S6">
            <v>5</v>
          </cell>
          <cell r="T6">
            <v>6</v>
          </cell>
          <cell r="U6"/>
          <cell r="V6"/>
          <cell r="W6"/>
          <cell r="X6"/>
          <cell r="Y6"/>
          <cell r="Z6"/>
          <cell r="AB6">
            <v>5</v>
          </cell>
          <cell r="AC6" t="str">
            <v>E</v>
          </cell>
          <cell r="AD6">
            <v>5</v>
          </cell>
        </row>
        <row r="7">
          <cell r="G7">
            <v>-0.05</v>
          </cell>
          <cell r="H7" t="str">
            <v>Keskmine</v>
          </cell>
          <cell r="L7">
            <v>6</v>
          </cell>
          <cell r="M7" t="str">
            <v>AT - Arhiivindus</v>
          </cell>
          <cell r="N7">
            <v>4</v>
          </cell>
          <cell r="O7">
            <v>1</v>
          </cell>
          <cell r="P7">
            <v>2</v>
          </cell>
          <cell r="Q7">
            <v>3</v>
          </cell>
          <cell r="R7">
            <v>4</v>
          </cell>
          <cell r="S7"/>
          <cell r="T7"/>
          <cell r="U7"/>
          <cell r="V7"/>
          <cell r="W7"/>
          <cell r="X7"/>
          <cell r="Y7"/>
          <cell r="Z7"/>
          <cell r="AB7">
            <v>6</v>
          </cell>
          <cell r="AC7" t="str">
            <v>F</v>
          </cell>
          <cell r="AD7">
            <v>6</v>
          </cell>
        </row>
        <row r="8">
          <cell r="B8">
            <v>1</v>
          </cell>
          <cell r="G8">
            <v>-0.04</v>
          </cell>
          <cell r="L8">
            <v>7</v>
          </cell>
          <cell r="M8" t="str">
            <v>AT - Digiteerimine</v>
          </cell>
          <cell r="N8">
            <v>3</v>
          </cell>
          <cell r="O8">
            <v>1</v>
          </cell>
          <cell r="P8">
            <v>2</v>
          </cell>
          <cell r="Q8">
            <v>3</v>
          </cell>
          <cell r="R8"/>
          <cell r="S8"/>
          <cell r="T8"/>
          <cell r="U8"/>
          <cell r="V8"/>
          <cell r="W8"/>
          <cell r="X8"/>
          <cell r="Y8"/>
          <cell r="Z8"/>
          <cell r="AB8">
            <v>7</v>
          </cell>
          <cell r="AC8" t="str">
            <v>G</v>
          </cell>
          <cell r="AD8">
            <v>7</v>
          </cell>
        </row>
        <row r="9">
          <cell r="B9" t="str">
            <v>EUR</v>
          </cell>
          <cell r="G9">
            <v>-0.03</v>
          </cell>
          <cell r="L9">
            <v>8</v>
          </cell>
          <cell r="M9" t="str">
            <v>AT - Ekspertiis</v>
          </cell>
          <cell r="N9">
            <v>5</v>
          </cell>
          <cell r="O9">
            <v>1</v>
          </cell>
          <cell r="P9">
            <v>2</v>
          </cell>
          <cell r="Q9">
            <v>3</v>
          </cell>
          <cell r="R9">
            <v>4</v>
          </cell>
          <cell r="S9">
            <v>5</v>
          </cell>
          <cell r="T9"/>
          <cell r="U9"/>
          <cell r="V9"/>
          <cell r="W9"/>
          <cell r="X9"/>
          <cell r="Y9"/>
          <cell r="Z9"/>
          <cell r="AB9">
            <v>8</v>
          </cell>
          <cell r="AC9" t="str">
            <v>H</v>
          </cell>
          <cell r="AD9">
            <v>8</v>
          </cell>
        </row>
        <row r="10">
          <cell r="B10" t="str">
            <v>Kuu põhipalk kogu Eestis [Kõik tööd]</v>
          </cell>
          <cell r="C10" t="str">
            <v>Aasta kogupalk kogu Eestis, mediaan  [AT - Arhiivindus]</v>
          </cell>
          <cell r="G10">
            <v>-0.02</v>
          </cell>
          <cell r="L10">
            <v>9</v>
          </cell>
          <cell r="M10" t="str">
            <v>AT - Finantsanalüüs, -planeerimine ja -juhtimine</v>
          </cell>
          <cell r="N10">
            <v>5</v>
          </cell>
          <cell r="O10">
            <v>1</v>
          </cell>
          <cell r="P10">
            <v>2</v>
          </cell>
          <cell r="Q10">
            <v>3</v>
          </cell>
          <cell r="R10">
            <v>4</v>
          </cell>
          <cell r="S10">
            <v>5</v>
          </cell>
          <cell r="T10"/>
          <cell r="U10"/>
          <cell r="V10"/>
          <cell r="W10"/>
          <cell r="X10"/>
          <cell r="Y10"/>
          <cell r="Z10"/>
          <cell r="AB10">
            <v>9</v>
          </cell>
          <cell r="AC10" t="str">
            <v>I</v>
          </cell>
          <cell r="AD10">
            <v>9</v>
          </cell>
        </row>
        <row r="11">
          <cell r="B11" t="str">
            <v>Kuu põhipalk kogu Eestis EUR</v>
          </cell>
          <cell r="C11" t="str">
            <v>Aasta kogupalk kogu Eestis, mediaan, EUR</v>
          </cell>
          <cell r="G11">
            <v>-0.01</v>
          </cell>
          <cell r="L11">
            <v>10</v>
          </cell>
          <cell r="M11" t="str">
            <v>AT - Geomaatika</v>
          </cell>
          <cell r="N11">
            <v>5</v>
          </cell>
          <cell r="O11">
            <v>1</v>
          </cell>
          <cell r="P11">
            <v>2</v>
          </cell>
          <cell r="Q11">
            <v>3</v>
          </cell>
          <cell r="R11">
            <v>4</v>
          </cell>
          <cell r="S11">
            <v>5</v>
          </cell>
          <cell r="T11"/>
          <cell r="U11"/>
          <cell r="V11"/>
          <cell r="W11"/>
          <cell r="X11"/>
          <cell r="Y11"/>
          <cell r="Z11"/>
          <cell r="AB11">
            <v>10</v>
          </cell>
          <cell r="AC11" t="str">
            <v>J</v>
          </cell>
          <cell r="AD11">
            <v>10</v>
          </cell>
        </row>
        <row r="12">
          <cell r="B12" t="str">
            <v>Töö väärtus punktides</v>
          </cell>
          <cell r="C12" t="str">
            <v>Tööpere tase</v>
          </cell>
          <cell r="G12">
            <v>0</v>
          </cell>
          <cell r="L12">
            <v>11</v>
          </cell>
          <cell r="M12" t="str">
            <v>AT - Info ja dokumendihaldus</v>
          </cell>
          <cell r="N12">
            <v>5</v>
          </cell>
          <cell r="O12">
            <v>1</v>
          </cell>
          <cell r="P12">
            <v>2</v>
          </cell>
          <cell r="Q12">
            <v>3</v>
          </cell>
          <cell r="R12">
            <v>4</v>
          </cell>
          <cell r="S12">
            <v>5</v>
          </cell>
          <cell r="T12"/>
          <cell r="U12"/>
          <cell r="V12"/>
          <cell r="W12"/>
          <cell r="X12"/>
          <cell r="Y12"/>
          <cell r="Z12"/>
          <cell r="AB12">
            <v>11</v>
          </cell>
          <cell r="AC12" t="str">
            <v>K</v>
          </cell>
          <cell r="AD12">
            <v>11</v>
          </cell>
        </row>
        <row r="13">
          <cell r="G13">
            <v>0.01</v>
          </cell>
          <cell r="L13">
            <v>12</v>
          </cell>
          <cell r="M13" t="str">
            <v>AT - Inseneritööd</v>
          </cell>
          <cell r="N13">
            <v>4</v>
          </cell>
          <cell r="O13">
            <v>1</v>
          </cell>
          <cell r="P13">
            <v>2</v>
          </cell>
          <cell r="Q13">
            <v>3</v>
          </cell>
          <cell r="R13">
            <v>4</v>
          </cell>
          <cell r="S13"/>
          <cell r="T13"/>
          <cell r="U13"/>
          <cell r="V13"/>
          <cell r="W13"/>
          <cell r="X13"/>
          <cell r="Y13"/>
          <cell r="Z13"/>
          <cell r="AB13">
            <v>12</v>
          </cell>
          <cell r="AC13" t="str">
            <v>L</v>
          </cell>
          <cell r="AD13">
            <v>12</v>
          </cell>
        </row>
        <row r="14">
          <cell r="G14">
            <v>0.02</v>
          </cell>
          <cell r="L14">
            <v>13</v>
          </cell>
          <cell r="M14" t="str">
            <v>AT - Instruktorid-koolitajad</v>
          </cell>
          <cell r="N14">
            <v>3</v>
          </cell>
          <cell r="O14">
            <v>1</v>
          </cell>
          <cell r="P14">
            <v>2</v>
          </cell>
          <cell r="Q14">
            <v>3</v>
          </cell>
          <cell r="R14"/>
          <cell r="S14"/>
          <cell r="T14"/>
          <cell r="U14"/>
          <cell r="V14"/>
          <cell r="W14"/>
          <cell r="X14"/>
          <cell r="Y14"/>
          <cell r="Z14"/>
          <cell r="AB14">
            <v>13</v>
          </cell>
          <cell r="AC14" t="str">
            <v>M</v>
          </cell>
          <cell r="AD14">
            <v>13</v>
          </cell>
        </row>
        <row r="15">
          <cell r="G15">
            <v>0.03</v>
          </cell>
          <cell r="L15">
            <v>14</v>
          </cell>
          <cell r="M15" t="str">
            <v>AT - Isikute teenindamine</v>
          </cell>
          <cell r="N15">
            <v>6</v>
          </cell>
          <cell r="O15">
            <v>1</v>
          </cell>
          <cell r="P15">
            <v>2</v>
          </cell>
          <cell r="Q15">
            <v>3</v>
          </cell>
          <cell r="R15">
            <v>4</v>
          </cell>
          <cell r="S15">
            <v>5</v>
          </cell>
          <cell r="T15">
            <v>6</v>
          </cell>
          <cell r="U15"/>
          <cell r="V15"/>
          <cell r="W15"/>
          <cell r="X15"/>
          <cell r="Y15"/>
          <cell r="Z15"/>
          <cell r="AB15">
            <v>14</v>
          </cell>
          <cell r="AC15" t="str">
            <v>N</v>
          </cell>
          <cell r="AD15">
            <v>14</v>
          </cell>
        </row>
        <row r="16">
          <cell r="B16" t="str">
            <v>Kõik tööd</v>
          </cell>
          <cell r="E16" t="str">
            <v>AT - Arhiivindus</v>
          </cell>
          <cell r="G16">
            <v>0.04</v>
          </cell>
          <cell r="L16">
            <v>15</v>
          </cell>
          <cell r="M16" t="str">
            <v>AT - IT - andmeturve</v>
          </cell>
          <cell r="N16">
            <v>3</v>
          </cell>
          <cell r="O16">
            <v>1</v>
          </cell>
          <cell r="P16">
            <v>2</v>
          </cell>
          <cell r="Q16">
            <v>3</v>
          </cell>
          <cell r="R16"/>
          <cell r="S16"/>
          <cell r="T16"/>
          <cell r="U16"/>
          <cell r="V16"/>
          <cell r="W16"/>
          <cell r="X16"/>
          <cell r="Y16"/>
          <cell r="Z16"/>
          <cell r="AB16">
            <v>15</v>
          </cell>
          <cell r="AC16" t="str">
            <v>O</v>
          </cell>
          <cell r="AD16">
            <v>15</v>
          </cell>
        </row>
        <row r="17">
          <cell r="B17" t="str">
            <v>line_1_1_90</v>
          </cell>
          <cell r="E17" t="str">
            <v>linej_1_lookup</v>
          </cell>
          <cell r="G17">
            <v>0.05</v>
          </cell>
          <cell r="L17">
            <v>16</v>
          </cell>
          <cell r="M17" t="str">
            <v>AT - IT - arvutigraafika</v>
          </cell>
          <cell r="N17">
            <v>2</v>
          </cell>
          <cell r="O17">
            <v>1</v>
          </cell>
          <cell r="P17">
            <v>2</v>
          </cell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B17">
            <v>16</v>
          </cell>
          <cell r="AC17" t="str">
            <v>P</v>
          </cell>
          <cell r="AD17">
            <v>16</v>
          </cell>
        </row>
        <row r="18">
          <cell r="B18" t="str">
            <v>R1'!</v>
          </cell>
          <cell r="E18" t="str">
            <v>JR1'!</v>
          </cell>
          <cell r="G18">
            <v>0.06</v>
          </cell>
          <cell r="L18">
            <v>17</v>
          </cell>
          <cell r="M18" t="str">
            <v>AT - IT - juhtimine</v>
          </cell>
          <cell r="N18">
            <v>3</v>
          </cell>
          <cell r="O18">
            <v>1</v>
          </cell>
          <cell r="P18">
            <v>2</v>
          </cell>
          <cell r="Q18">
            <v>3</v>
          </cell>
          <cell r="R18"/>
          <cell r="S18"/>
          <cell r="T18"/>
          <cell r="U18"/>
          <cell r="V18"/>
          <cell r="W18"/>
          <cell r="X18"/>
          <cell r="Y18"/>
          <cell r="Z18"/>
          <cell r="AB18">
            <v>17</v>
          </cell>
          <cell r="AC18" t="str">
            <v>Q</v>
          </cell>
          <cell r="AD18">
            <v>17</v>
          </cell>
        </row>
        <row r="19">
          <cell r="E19" t="b">
            <v>0</v>
          </cell>
          <cell r="G19">
            <v>7.0000000000000007E-2</v>
          </cell>
          <cell r="L19">
            <v>18</v>
          </cell>
          <cell r="M19" t="str">
            <v>AT - IT - konsultandid</v>
          </cell>
          <cell r="N19">
            <v>3</v>
          </cell>
          <cell r="O19">
            <v>1</v>
          </cell>
          <cell r="P19">
            <v>2</v>
          </cell>
          <cell r="Q19">
            <v>3</v>
          </cell>
          <cell r="R19"/>
          <cell r="S19"/>
          <cell r="T19"/>
          <cell r="U19"/>
          <cell r="V19"/>
          <cell r="W19"/>
          <cell r="X19"/>
          <cell r="Y19"/>
          <cell r="Z19"/>
          <cell r="AB19">
            <v>18</v>
          </cell>
          <cell r="AC19" t="str">
            <v>R</v>
          </cell>
          <cell r="AD19">
            <v>18</v>
          </cell>
        </row>
        <row r="20">
          <cell r="B20">
            <v>5</v>
          </cell>
          <cell r="E20">
            <v>23</v>
          </cell>
          <cell r="G20">
            <v>0.08</v>
          </cell>
          <cell r="L20">
            <v>19</v>
          </cell>
          <cell r="M20" t="str">
            <v>AT - IT - projektijuhtimine</v>
          </cell>
          <cell r="N20">
            <v>3</v>
          </cell>
          <cell r="O20">
            <v>1</v>
          </cell>
          <cell r="P20">
            <v>2</v>
          </cell>
          <cell r="Q20">
            <v>3</v>
          </cell>
          <cell r="R20"/>
          <cell r="S20"/>
          <cell r="T20"/>
          <cell r="U20"/>
          <cell r="V20"/>
          <cell r="W20"/>
          <cell r="X20"/>
          <cell r="Y20"/>
          <cell r="Z20"/>
          <cell r="AB20">
            <v>19</v>
          </cell>
          <cell r="AC20" t="str">
            <v>S</v>
          </cell>
          <cell r="AD20">
            <v>19</v>
          </cell>
        </row>
        <row r="21">
          <cell r="B21">
            <v>21</v>
          </cell>
          <cell r="E21">
            <v>4</v>
          </cell>
          <cell r="G21">
            <v>0.09</v>
          </cell>
          <cell r="L21">
            <v>20</v>
          </cell>
          <cell r="M21" t="str">
            <v>AT - IT - süsteemiadministratsioon</v>
          </cell>
          <cell r="N21">
            <v>4</v>
          </cell>
          <cell r="O21">
            <v>1</v>
          </cell>
          <cell r="P21">
            <v>2</v>
          </cell>
          <cell r="Q21">
            <v>3</v>
          </cell>
          <cell r="R21">
            <v>4</v>
          </cell>
          <cell r="S21"/>
          <cell r="T21"/>
          <cell r="U21"/>
          <cell r="V21"/>
          <cell r="W21"/>
          <cell r="X21"/>
          <cell r="Y21"/>
          <cell r="Z21"/>
          <cell r="AB21">
            <v>20</v>
          </cell>
          <cell r="AC21" t="str">
            <v>T</v>
          </cell>
          <cell r="AD21">
            <v>20</v>
          </cell>
        </row>
        <row r="22">
          <cell r="B22">
            <v>25</v>
          </cell>
          <cell r="E22">
            <v>26</v>
          </cell>
          <cell r="G22">
            <v>0.1</v>
          </cell>
          <cell r="L22">
            <v>21</v>
          </cell>
          <cell r="M22" t="str">
            <v>AT - IT - süsteemianalüüs</v>
          </cell>
          <cell r="N22">
            <v>4</v>
          </cell>
          <cell r="O22">
            <v>1</v>
          </cell>
          <cell r="P22">
            <v>2</v>
          </cell>
          <cell r="Q22">
            <v>3</v>
          </cell>
          <cell r="R22">
            <v>4</v>
          </cell>
          <cell r="S22"/>
          <cell r="T22"/>
          <cell r="U22"/>
          <cell r="V22"/>
          <cell r="W22"/>
          <cell r="X22"/>
          <cell r="Y22"/>
          <cell r="Z22"/>
          <cell r="AB22">
            <v>21</v>
          </cell>
          <cell r="AC22" t="str">
            <v>U</v>
          </cell>
          <cell r="AD22">
            <v>21</v>
          </cell>
        </row>
        <row r="23">
          <cell r="B23" t="str">
            <v>line_points</v>
          </cell>
          <cell r="E23" t="str">
            <v>linej_points_1</v>
          </cell>
          <cell r="G23">
            <v>0.11</v>
          </cell>
          <cell r="L23">
            <v>22</v>
          </cell>
          <cell r="M23" t="str">
            <v>AT - IT - süsteemiarhitektuur</v>
          </cell>
          <cell r="N23">
            <v>3</v>
          </cell>
          <cell r="O23">
            <v>1</v>
          </cell>
          <cell r="P23">
            <v>2</v>
          </cell>
          <cell r="Q23">
            <v>3</v>
          </cell>
          <cell r="R23"/>
          <cell r="S23"/>
          <cell r="T23"/>
          <cell r="U23"/>
          <cell r="V23"/>
          <cell r="W23"/>
          <cell r="X23"/>
          <cell r="Y23"/>
          <cell r="Z23"/>
          <cell r="AB23">
            <v>22</v>
          </cell>
          <cell r="AC23" t="str">
            <v>V</v>
          </cell>
          <cell r="AD23">
            <v>22</v>
          </cell>
        </row>
        <row r="24">
          <cell r="B24" t="str">
            <v>line_1_1_90</v>
          </cell>
          <cell r="E24" t="str">
            <v>linej_1_3_90</v>
          </cell>
          <cell r="G24">
            <v>0.12</v>
          </cell>
          <cell r="L24">
            <v>23</v>
          </cell>
          <cell r="M24" t="str">
            <v>AT - IT - tarkvara programmeerimine</v>
          </cell>
          <cell r="N24">
            <v>4</v>
          </cell>
          <cell r="O24">
            <v>1</v>
          </cell>
          <cell r="P24">
            <v>2</v>
          </cell>
          <cell r="Q24">
            <v>3</v>
          </cell>
          <cell r="R24">
            <v>4</v>
          </cell>
          <cell r="S24"/>
          <cell r="T24"/>
          <cell r="U24"/>
          <cell r="V24"/>
          <cell r="W24"/>
          <cell r="X24"/>
          <cell r="Y24"/>
          <cell r="Z24"/>
          <cell r="AB24">
            <v>23</v>
          </cell>
          <cell r="AC24" t="str">
            <v>W</v>
          </cell>
          <cell r="AD24">
            <v>23</v>
          </cell>
        </row>
        <row r="25">
          <cell r="B25" t="str">
            <v>line_1_1_75</v>
          </cell>
          <cell r="E25" t="str">
            <v>linej_1_3_75</v>
          </cell>
          <cell r="G25">
            <v>0.13</v>
          </cell>
          <cell r="L25">
            <v>24</v>
          </cell>
          <cell r="M25" t="str">
            <v>AT - IT - teenuste tugi</v>
          </cell>
          <cell r="N25">
            <v>3</v>
          </cell>
          <cell r="O25">
            <v>1</v>
          </cell>
          <cell r="P25">
            <v>2</v>
          </cell>
          <cell r="Q25">
            <v>3</v>
          </cell>
          <cell r="R25"/>
          <cell r="S25"/>
          <cell r="T25"/>
          <cell r="U25"/>
          <cell r="V25"/>
          <cell r="W25"/>
          <cell r="X25"/>
          <cell r="Y25"/>
          <cell r="Z25"/>
          <cell r="AB25">
            <v>24</v>
          </cell>
          <cell r="AC25" t="str">
            <v>X</v>
          </cell>
          <cell r="AD25">
            <v>24</v>
          </cell>
        </row>
        <row r="26">
          <cell r="B26" t="str">
            <v>line_1_1_50</v>
          </cell>
          <cell r="E26" t="str">
            <v>linej_1_3_50</v>
          </cell>
          <cell r="G26">
            <v>0.14000000000000001</v>
          </cell>
          <cell r="L26">
            <v>25</v>
          </cell>
          <cell r="M26" t="str">
            <v>AT - IT - testimine</v>
          </cell>
          <cell r="N26">
            <v>4</v>
          </cell>
          <cell r="O26">
            <v>1</v>
          </cell>
          <cell r="P26">
            <v>2</v>
          </cell>
          <cell r="Q26">
            <v>3</v>
          </cell>
          <cell r="R26">
            <v>4</v>
          </cell>
          <cell r="S26"/>
          <cell r="T26"/>
          <cell r="U26"/>
          <cell r="V26"/>
          <cell r="W26"/>
          <cell r="X26"/>
          <cell r="Y26"/>
          <cell r="Z26"/>
          <cell r="AB26">
            <v>25</v>
          </cell>
          <cell r="AC26" t="str">
            <v>Y</v>
          </cell>
          <cell r="AD26">
            <v>25</v>
          </cell>
        </row>
        <row r="27">
          <cell r="B27" t="str">
            <v>line_1_1_25</v>
          </cell>
          <cell r="E27" t="str">
            <v>linej_1_3_25</v>
          </cell>
          <cell r="G27">
            <v>0.15</v>
          </cell>
          <cell r="L27">
            <v>26</v>
          </cell>
          <cell r="M27" t="str">
            <v>AT - Kommunikatsiooni juhtimine</v>
          </cell>
          <cell r="N27">
            <v>4</v>
          </cell>
          <cell r="O27">
            <v>1</v>
          </cell>
          <cell r="P27">
            <v>2</v>
          </cell>
          <cell r="Q27">
            <v>3</v>
          </cell>
          <cell r="R27">
            <v>4</v>
          </cell>
          <cell r="S27"/>
          <cell r="T27"/>
          <cell r="U27"/>
          <cell r="V27"/>
          <cell r="W27"/>
          <cell r="X27"/>
          <cell r="Y27"/>
          <cell r="Z27"/>
          <cell r="AB27">
            <v>26</v>
          </cell>
          <cell r="AC27" t="str">
            <v>Z</v>
          </cell>
          <cell r="AD27">
            <v>26</v>
          </cell>
        </row>
        <row r="28">
          <cell r="B28" t="str">
            <v>line_1_1_10</v>
          </cell>
          <cell r="E28" t="str">
            <v>linej_1_3_10</v>
          </cell>
          <cell r="G28">
            <v>0.16</v>
          </cell>
          <cell r="L28">
            <v>27</v>
          </cell>
          <cell r="M28" t="str">
            <v>AT - Konserveerimine ja restaureerimine</v>
          </cell>
          <cell r="N28">
            <v>4</v>
          </cell>
          <cell r="O28">
            <v>1</v>
          </cell>
          <cell r="P28">
            <v>2</v>
          </cell>
          <cell r="Q28">
            <v>3</v>
          </cell>
          <cell r="R28">
            <v>4</v>
          </cell>
          <cell r="S28"/>
          <cell r="T28"/>
          <cell r="U28"/>
          <cell r="V28"/>
          <cell r="W28"/>
          <cell r="X28"/>
          <cell r="Y28"/>
          <cell r="Z28"/>
          <cell r="AB28">
            <v>27</v>
          </cell>
          <cell r="AC28" t="str">
            <v>AA</v>
          </cell>
          <cell r="AD28">
            <v>27</v>
          </cell>
        </row>
        <row r="29">
          <cell r="B29" t="str">
            <v>line_1_1_AV</v>
          </cell>
          <cell r="E29" t="str">
            <v>linej_1_3_AV</v>
          </cell>
          <cell r="G29">
            <v>0.17</v>
          </cell>
          <cell r="L29">
            <v>28</v>
          </cell>
          <cell r="M29" t="str">
            <v>AT - Koostöö korraldamine ja rahvusvaheliste suhete arendamine</v>
          </cell>
          <cell r="N29">
            <v>6</v>
          </cell>
          <cell r="O29">
            <v>1</v>
          </cell>
          <cell r="P29">
            <v>2</v>
          </cell>
          <cell r="Q29">
            <v>3</v>
          </cell>
          <cell r="R29">
            <v>4</v>
          </cell>
          <cell r="S29">
            <v>5</v>
          </cell>
          <cell r="T29">
            <v>6</v>
          </cell>
          <cell r="U29"/>
          <cell r="V29"/>
          <cell r="W29"/>
          <cell r="X29"/>
          <cell r="Y29"/>
          <cell r="Z29"/>
          <cell r="AB29">
            <v>28</v>
          </cell>
          <cell r="AC29" t="str">
            <v>AB</v>
          </cell>
          <cell r="AD29">
            <v>28</v>
          </cell>
        </row>
        <row r="30">
          <cell r="B30" t="str">
            <v>A</v>
          </cell>
          <cell r="C30" t="str">
            <v>'R1'!$A$5:$A$25</v>
          </cell>
          <cell r="E30" t="str">
            <v>D</v>
          </cell>
          <cell r="G30">
            <v>0.18</v>
          </cell>
          <cell r="L30">
            <v>29</v>
          </cell>
          <cell r="M30" t="str">
            <v>AT - Korra tagamine</v>
          </cell>
          <cell r="N30">
            <v>7</v>
          </cell>
          <cell r="O30">
            <v>1</v>
          </cell>
          <cell r="P30">
            <v>2</v>
          </cell>
          <cell r="Q30">
            <v>3</v>
          </cell>
          <cell r="R30">
            <v>4</v>
          </cell>
          <cell r="S30">
            <v>5</v>
          </cell>
          <cell r="T30">
            <v>6</v>
          </cell>
          <cell r="U30">
            <v>7</v>
          </cell>
          <cell r="V30"/>
          <cell r="W30"/>
          <cell r="X30"/>
          <cell r="Y30"/>
          <cell r="Z30"/>
          <cell r="AB30">
            <v>29</v>
          </cell>
          <cell r="AC30" t="str">
            <v>AC</v>
          </cell>
          <cell r="AD30">
            <v>29</v>
          </cell>
        </row>
        <row r="31">
          <cell r="B31" t="str">
            <v>K</v>
          </cell>
          <cell r="C31" t="str">
            <v>'R1'!$K$5:$K$25</v>
          </cell>
          <cell r="E31" t="str">
            <v>AL</v>
          </cell>
          <cell r="F31" t="str">
            <v>'JR1'!$AL$23:$AL$26</v>
          </cell>
          <cell r="G31">
            <v>0.19</v>
          </cell>
          <cell r="L31">
            <v>30</v>
          </cell>
          <cell r="M31" t="str">
            <v>AT - Kunstilised tööd</v>
          </cell>
          <cell r="N31">
            <v>3</v>
          </cell>
          <cell r="O31">
            <v>1</v>
          </cell>
          <cell r="P31">
            <v>2</v>
          </cell>
          <cell r="Q31">
            <v>3</v>
          </cell>
          <cell r="R31"/>
          <cell r="S31"/>
          <cell r="T31"/>
          <cell r="U31"/>
          <cell r="V31"/>
          <cell r="W31"/>
          <cell r="X31"/>
          <cell r="Y31"/>
          <cell r="Z31"/>
          <cell r="AB31">
            <v>30</v>
          </cell>
          <cell r="AC31" t="str">
            <v>AD</v>
          </cell>
          <cell r="AD31">
            <v>30</v>
          </cell>
        </row>
        <row r="32">
          <cell r="B32" t="str">
            <v>L</v>
          </cell>
          <cell r="C32" t="str">
            <v>'R1'!$L$5:$L$25</v>
          </cell>
          <cell r="E32" t="str">
            <v>AM</v>
          </cell>
          <cell r="F32" t="str">
            <v>'JR1'!$AM$23:$AM$26</v>
          </cell>
          <cell r="G32">
            <v>0.2</v>
          </cell>
          <cell r="L32">
            <v>31</v>
          </cell>
          <cell r="M32" t="str">
            <v>AT - Kõrghariduse andmine</v>
          </cell>
          <cell r="N32">
            <v>7</v>
          </cell>
          <cell r="O32">
            <v>1</v>
          </cell>
          <cell r="P32">
            <v>2</v>
          </cell>
          <cell r="Q32">
            <v>3</v>
          </cell>
          <cell r="R32">
            <v>4</v>
          </cell>
          <cell r="S32">
            <v>5</v>
          </cell>
          <cell r="T32">
            <v>6</v>
          </cell>
          <cell r="U32">
            <v>7</v>
          </cell>
          <cell r="V32"/>
          <cell r="W32"/>
          <cell r="X32"/>
          <cell r="Y32"/>
          <cell r="Z32"/>
          <cell r="AB32">
            <v>31</v>
          </cell>
          <cell r="AC32" t="str">
            <v>AE</v>
          </cell>
          <cell r="AD32">
            <v>31</v>
          </cell>
        </row>
        <row r="33">
          <cell r="B33" t="str">
            <v>N</v>
          </cell>
          <cell r="C33" t="str">
            <v>'R1'!$N$5:$N$25</v>
          </cell>
          <cell r="E33" t="str">
            <v>AO</v>
          </cell>
          <cell r="F33" t="str">
            <v>'JR1'!$AO$23:$AO$26</v>
          </cell>
          <cell r="G33">
            <v>0.21</v>
          </cell>
          <cell r="L33">
            <v>32</v>
          </cell>
          <cell r="M33" t="str">
            <v>AT - Küberkaitse</v>
          </cell>
          <cell r="N33">
            <v>4</v>
          </cell>
          <cell r="O33">
            <v>1</v>
          </cell>
          <cell r="P33">
            <v>2</v>
          </cell>
          <cell r="Q33">
            <v>3</v>
          </cell>
          <cell r="R33">
            <v>4</v>
          </cell>
          <cell r="S33"/>
          <cell r="T33"/>
          <cell r="U33"/>
          <cell r="V33"/>
          <cell r="W33"/>
          <cell r="X33"/>
          <cell r="Y33"/>
          <cell r="Z33"/>
          <cell r="AB33">
            <v>32</v>
          </cell>
          <cell r="AC33" t="str">
            <v>AF</v>
          </cell>
          <cell r="AD33">
            <v>32</v>
          </cell>
        </row>
        <row r="34">
          <cell r="B34" t="str">
            <v>O</v>
          </cell>
          <cell r="C34" t="str">
            <v>'R1'!$O$5:$O$25</v>
          </cell>
          <cell r="E34" t="str">
            <v>AP</v>
          </cell>
          <cell r="F34" t="str">
            <v>'JR1'!$AP$23:$AP$26</v>
          </cell>
          <cell r="G34">
            <v>0.22</v>
          </cell>
          <cell r="L34">
            <v>33</v>
          </cell>
          <cell r="M34" t="str">
            <v>AT - Laboritööd</v>
          </cell>
          <cell r="N34">
            <v>5</v>
          </cell>
          <cell r="O34">
            <v>1</v>
          </cell>
          <cell r="P34">
            <v>2</v>
          </cell>
          <cell r="Q34">
            <v>3</v>
          </cell>
          <cell r="R34">
            <v>4</v>
          </cell>
          <cell r="S34">
            <v>5</v>
          </cell>
          <cell r="T34"/>
          <cell r="U34"/>
          <cell r="V34"/>
          <cell r="W34"/>
          <cell r="X34"/>
          <cell r="Y34"/>
          <cell r="Z34"/>
          <cell r="AB34">
            <v>33</v>
          </cell>
          <cell r="AC34" t="str">
            <v>AG</v>
          </cell>
          <cell r="AD34">
            <v>33</v>
          </cell>
        </row>
        <row r="35">
          <cell r="B35" t="str">
            <v>P</v>
          </cell>
          <cell r="C35" t="str">
            <v>'R1'!$P$5:$P$25</v>
          </cell>
          <cell r="E35" t="str">
            <v>AQ</v>
          </cell>
          <cell r="F35" t="str">
            <v>'JR1'!$AQ$23:$AQ$26</v>
          </cell>
          <cell r="G35">
            <v>0.23</v>
          </cell>
          <cell r="L35">
            <v>34</v>
          </cell>
          <cell r="M35" t="str">
            <v>AT - Ladu</v>
          </cell>
          <cell r="N35">
            <v>4</v>
          </cell>
          <cell r="O35">
            <v>1</v>
          </cell>
          <cell r="P35">
            <v>2</v>
          </cell>
          <cell r="Q35">
            <v>3</v>
          </cell>
          <cell r="R35">
            <v>4</v>
          </cell>
          <cell r="S35"/>
          <cell r="T35"/>
          <cell r="U35"/>
          <cell r="V35"/>
          <cell r="W35"/>
          <cell r="X35"/>
          <cell r="Y35"/>
          <cell r="Z35"/>
          <cell r="AB35">
            <v>34</v>
          </cell>
          <cell r="AC35" t="str">
            <v>AH</v>
          </cell>
          <cell r="AD35">
            <v>34</v>
          </cell>
        </row>
        <row r="36">
          <cell r="B36" t="str">
            <v>M</v>
          </cell>
          <cell r="E36" t="str">
            <v>AN</v>
          </cell>
          <cell r="G36">
            <v>0.24</v>
          </cell>
          <cell r="L36">
            <v>35</v>
          </cell>
          <cell r="M36" t="str">
            <v>AT - Laevameeskond</v>
          </cell>
          <cell r="N36">
            <v>12</v>
          </cell>
          <cell r="O36" t="str">
            <v>1A</v>
          </cell>
          <cell r="P36" t="str">
            <v>1B</v>
          </cell>
          <cell r="Q36" t="str">
            <v>2A</v>
          </cell>
          <cell r="R36" t="str">
            <v>2B</v>
          </cell>
          <cell r="S36" t="str">
            <v>3A</v>
          </cell>
          <cell r="T36" t="str">
            <v>3B</v>
          </cell>
          <cell r="U36" t="str">
            <v>4A</v>
          </cell>
          <cell r="V36" t="str">
            <v>4B</v>
          </cell>
          <cell r="W36" t="str">
            <v>4C</v>
          </cell>
          <cell r="X36" t="str">
            <v>5A</v>
          </cell>
          <cell r="Y36" t="str">
            <v>5B</v>
          </cell>
          <cell r="Z36" t="str">
            <v>5C</v>
          </cell>
          <cell r="AB36">
            <v>35</v>
          </cell>
          <cell r="AC36" t="str">
            <v>AI</v>
          </cell>
          <cell r="AD36">
            <v>35</v>
          </cell>
        </row>
        <row r="37">
          <cell r="E37" t="str">
            <v>AO</v>
          </cell>
          <cell r="G37">
            <v>0.25</v>
          </cell>
          <cell r="L37">
            <v>36</v>
          </cell>
          <cell r="M37" t="str">
            <v>AT - Logistika</v>
          </cell>
          <cell r="N37">
            <v>5</v>
          </cell>
          <cell r="O37">
            <v>1</v>
          </cell>
          <cell r="P37">
            <v>2</v>
          </cell>
          <cell r="Q37">
            <v>3</v>
          </cell>
          <cell r="R37">
            <v>4</v>
          </cell>
          <cell r="S37">
            <v>5</v>
          </cell>
          <cell r="T37"/>
          <cell r="U37"/>
          <cell r="V37"/>
          <cell r="W37"/>
          <cell r="X37"/>
          <cell r="Y37"/>
          <cell r="Z37"/>
          <cell r="AB37">
            <v>36</v>
          </cell>
          <cell r="AC37" t="str">
            <v>AJ</v>
          </cell>
          <cell r="AD37">
            <v>36</v>
          </cell>
        </row>
        <row r="38">
          <cell r="E38" t="str">
            <v>C</v>
          </cell>
          <cell r="F38" t="str">
            <v>'JR1'!$C$23:$C$26</v>
          </cell>
          <cell r="G38">
            <v>0.26</v>
          </cell>
          <cell r="L38">
            <v>37</v>
          </cell>
          <cell r="M38" t="str">
            <v>AT - Meditsiin</v>
          </cell>
          <cell r="N38">
            <v>5</v>
          </cell>
          <cell r="O38">
            <v>1</v>
          </cell>
          <cell r="P38">
            <v>2</v>
          </cell>
          <cell r="Q38">
            <v>3</v>
          </cell>
          <cell r="R38">
            <v>4</v>
          </cell>
          <cell r="S38">
            <v>5</v>
          </cell>
          <cell r="T38"/>
          <cell r="U38"/>
          <cell r="V38"/>
          <cell r="W38"/>
          <cell r="X38"/>
          <cell r="Y38"/>
          <cell r="Z38"/>
          <cell r="AB38">
            <v>37</v>
          </cell>
          <cell r="AC38" t="str">
            <v>AK</v>
          </cell>
          <cell r="AD38">
            <v>37</v>
          </cell>
        </row>
        <row r="39">
          <cell r="E39" t="str">
            <v>'JR1'!$C$23:$AO$26</v>
          </cell>
          <cell r="G39">
            <v>0.27</v>
          </cell>
          <cell r="L39">
            <v>38</v>
          </cell>
          <cell r="M39" t="str">
            <v>AT - Muuseumitööd</v>
          </cell>
          <cell r="N39">
            <v>5</v>
          </cell>
          <cell r="O39" t="str">
            <v>1A</v>
          </cell>
          <cell r="P39" t="str">
            <v>1B</v>
          </cell>
          <cell r="Q39">
            <v>2</v>
          </cell>
          <cell r="R39">
            <v>3</v>
          </cell>
          <cell r="S39">
            <v>4</v>
          </cell>
          <cell r="T39"/>
          <cell r="U39"/>
          <cell r="V39"/>
          <cell r="W39"/>
          <cell r="X39"/>
          <cell r="Y39"/>
          <cell r="Z39"/>
          <cell r="AB39">
            <v>38</v>
          </cell>
          <cell r="AC39" t="str">
            <v>AL</v>
          </cell>
          <cell r="AD39">
            <v>38</v>
          </cell>
        </row>
        <row r="40">
          <cell r="E40">
            <v>39</v>
          </cell>
          <cell r="G40">
            <v>0.28000000000000003</v>
          </cell>
          <cell r="L40">
            <v>39</v>
          </cell>
          <cell r="M40" t="str">
            <v>AT - Muusikud</v>
          </cell>
          <cell r="N40">
            <v>2</v>
          </cell>
          <cell r="O40">
            <v>1</v>
          </cell>
          <cell r="P40">
            <v>2</v>
          </cell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B40">
            <v>39</v>
          </cell>
          <cell r="AC40" t="str">
            <v>AM</v>
          </cell>
          <cell r="AD40">
            <v>39</v>
          </cell>
        </row>
        <row r="41">
          <cell r="G41">
            <v>0.28999999999999998</v>
          </cell>
          <cell r="L41">
            <v>40</v>
          </cell>
          <cell r="M41" t="str">
            <v>AT - Müük ja klienditeenindus</v>
          </cell>
          <cell r="N41">
            <v>4</v>
          </cell>
          <cell r="O41" t="str">
            <v>1A</v>
          </cell>
          <cell r="P41" t="str">
            <v>1B</v>
          </cell>
          <cell r="Q41">
            <v>2</v>
          </cell>
          <cell r="R41">
            <v>3</v>
          </cell>
          <cell r="S41"/>
          <cell r="T41"/>
          <cell r="U41"/>
          <cell r="V41"/>
          <cell r="W41"/>
          <cell r="X41"/>
          <cell r="Y41"/>
          <cell r="Z41"/>
          <cell r="AB41">
            <v>40</v>
          </cell>
          <cell r="AC41" t="str">
            <v>AN</v>
          </cell>
          <cell r="AD41">
            <v>40</v>
          </cell>
        </row>
        <row r="42">
          <cell r="G42">
            <v>0.3</v>
          </cell>
          <cell r="L42">
            <v>41</v>
          </cell>
          <cell r="M42" t="str">
            <v>AT - Nõustav ja kontrolliv järelevalve</v>
          </cell>
          <cell r="N42">
            <v>9</v>
          </cell>
          <cell r="O42">
            <v>1</v>
          </cell>
          <cell r="P42" t="str">
            <v>2A</v>
          </cell>
          <cell r="Q42" t="str">
            <v>2B</v>
          </cell>
          <cell r="R42" t="str">
            <v>3A</v>
          </cell>
          <cell r="S42" t="str">
            <v>3B</v>
          </cell>
          <cell r="T42">
            <v>4</v>
          </cell>
          <cell r="U42">
            <v>5</v>
          </cell>
          <cell r="V42">
            <v>6</v>
          </cell>
          <cell r="W42">
            <v>7</v>
          </cell>
          <cell r="X42"/>
          <cell r="Y42"/>
          <cell r="Z42"/>
          <cell r="AB42">
            <v>41</v>
          </cell>
          <cell r="AC42" t="str">
            <v>AO</v>
          </cell>
          <cell r="AD42">
            <v>41</v>
          </cell>
        </row>
        <row r="43">
          <cell r="L43">
            <v>42</v>
          </cell>
          <cell r="M43" t="str">
            <v>AT - Operatiivinfo juhtimine</v>
          </cell>
          <cell r="N43">
            <v>6</v>
          </cell>
          <cell r="O43">
            <v>1</v>
          </cell>
          <cell r="P43">
            <v>2</v>
          </cell>
          <cell r="Q43" t="str">
            <v>3A</v>
          </cell>
          <cell r="R43" t="str">
            <v>3B</v>
          </cell>
          <cell r="S43">
            <v>4</v>
          </cell>
          <cell r="T43">
            <v>5</v>
          </cell>
          <cell r="U43"/>
          <cell r="V43"/>
          <cell r="W43"/>
          <cell r="X43"/>
          <cell r="Y43"/>
          <cell r="Z43"/>
          <cell r="AB43">
            <v>42</v>
          </cell>
          <cell r="AC43" t="str">
            <v>AP</v>
          </cell>
          <cell r="AD43">
            <v>42</v>
          </cell>
        </row>
        <row r="44">
          <cell r="B44" t="str">
            <v>line_1_1_90</v>
          </cell>
          <cell r="L44">
            <v>43</v>
          </cell>
          <cell r="M44" t="str">
            <v>AT - Organisatsiooni protsessid (tegevustõhusus ja kvaliteet)</v>
          </cell>
          <cell r="N44">
            <v>5</v>
          </cell>
          <cell r="O44">
            <v>1</v>
          </cell>
          <cell r="P44">
            <v>2</v>
          </cell>
          <cell r="Q44">
            <v>3</v>
          </cell>
          <cell r="R44">
            <v>4</v>
          </cell>
          <cell r="S44">
            <v>5</v>
          </cell>
          <cell r="T44"/>
          <cell r="U44"/>
          <cell r="V44"/>
          <cell r="W44"/>
          <cell r="X44"/>
          <cell r="Y44"/>
          <cell r="Z44"/>
          <cell r="AB44">
            <v>43</v>
          </cell>
          <cell r="AC44" t="str">
            <v>AQ</v>
          </cell>
          <cell r="AD44">
            <v>43</v>
          </cell>
        </row>
        <row r="45">
          <cell r="B45" t="str">
            <v>line_1_1_75</v>
          </cell>
          <cell r="L45">
            <v>44</v>
          </cell>
          <cell r="M45" t="str">
            <v>AT - Oskustööd</v>
          </cell>
          <cell r="N45">
            <v>4</v>
          </cell>
          <cell r="O45">
            <v>1</v>
          </cell>
          <cell r="P45">
            <v>2</v>
          </cell>
          <cell r="Q45">
            <v>3</v>
          </cell>
          <cell r="R45">
            <v>4</v>
          </cell>
          <cell r="S45"/>
          <cell r="T45"/>
          <cell r="U45"/>
          <cell r="V45"/>
          <cell r="W45"/>
          <cell r="X45"/>
          <cell r="Y45"/>
          <cell r="Z45"/>
          <cell r="AB45">
            <v>44</v>
          </cell>
          <cell r="AC45" t="str">
            <v>AR</v>
          </cell>
          <cell r="AD45">
            <v>44</v>
          </cell>
        </row>
        <row r="46">
          <cell r="B46" t="str">
            <v>line_1_1_50</v>
          </cell>
          <cell r="L46">
            <v>45</v>
          </cell>
          <cell r="M46" t="str">
            <v>AT - Perekonnaseisuametnikud</v>
          </cell>
          <cell r="N46">
            <v>4</v>
          </cell>
          <cell r="O46">
            <v>1</v>
          </cell>
          <cell r="P46">
            <v>2</v>
          </cell>
          <cell r="Q46">
            <v>3</v>
          </cell>
          <cell r="R46">
            <v>4</v>
          </cell>
          <cell r="S46"/>
          <cell r="T46"/>
          <cell r="U46"/>
          <cell r="V46"/>
          <cell r="W46"/>
          <cell r="X46"/>
          <cell r="Y46"/>
          <cell r="Z46"/>
          <cell r="AB46">
            <v>45</v>
          </cell>
          <cell r="AC46" t="str">
            <v>AS</v>
          </cell>
          <cell r="AD46">
            <v>45</v>
          </cell>
        </row>
        <row r="47">
          <cell r="B47" t="str">
            <v>line_1_1_25</v>
          </cell>
          <cell r="L47">
            <v>46</v>
          </cell>
          <cell r="M47" t="str">
            <v>AT - Personalijuhtimine</v>
          </cell>
          <cell r="N47">
            <v>6</v>
          </cell>
          <cell r="O47">
            <v>1</v>
          </cell>
          <cell r="P47">
            <v>2</v>
          </cell>
          <cell r="Q47">
            <v>3</v>
          </cell>
          <cell r="R47">
            <v>4</v>
          </cell>
          <cell r="S47">
            <v>5</v>
          </cell>
          <cell r="T47">
            <v>6</v>
          </cell>
          <cell r="U47"/>
          <cell r="V47"/>
          <cell r="W47"/>
          <cell r="X47"/>
          <cell r="Y47"/>
          <cell r="Z47"/>
          <cell r="AB47">
            <v>46</v>
          </cell>
          <cell r="AC47" t="str">
            <v>AT</v>
          </cell>
          <cell r="AD47">
            <v>46</v>
          </cell>
        </row>
        <row r="48">
          <cell r="B48" t="str">
            <v>line_1_1_10</v>
          </cell>
          <cell r="L48">
            <v>47</v>
          </cell>
          <cell r="M48" t="str">
            <v>AT - Poliitika rakendamine</v>
          </cell>
          <cell r="N48">
            <v>8</v>
          </cell>
          <cell r="O48">
            <v>1</v>
          </cell>
          <cell r="P48">
            <v>2</v>
          </cell>
          <cell r="Q48">
            <v>3</v>
          </cell>
          <cell r="R48">
            <v>4</v>
          </cell>
          <cell r="S48">
            <v>5</v>
          </cell>
          <cell r="T48" t="str">
            <v>6A</v>
          </cell>
          <cell r="U48" t="str">
            <v>6B</v>
          </cell>
          <cell r="V48">
            <v>7</v>
          </cell>
          <cell r="W48"/>
          <cell r="X48"/>
          <cell r="Y48"/>
          <cell r="Z48"/>
          <cell r="AB48">
            <v>47</v>
          </cell>
          <cell r="AC48" t="str">
            <v>AU</v>
          </cell>
          <cell r="AD48">
            <v>47</v>
          </cell>
        </row>
        <row r="49">
          <cell r="B49" t="str">
            <v>line_1_1_AV</v>
          </cell>
          <cell r="L49">
            <v>48</v>
          </cell>
          <cell r="M49" t="str">
            <v>AT - Projektijuhtimine</v>
          </cell>
          <cell r="N49">
            <v>4</v>
          </cell>
          <cell r="O49">
            <v>1</v>
          </cell>
          <cell r="P49">
            <v>2</v>
          </cell>
          <cell r="Q49">
            <v>3</v>
          </cell>
          <cell r="R49">
            <v>4</v>
          </cell>
          <cell r="S49"/>
          <cell r="T49"/>
          <cell r="U49"/>
          <cell r="V49"/>
          <cell r="W49"/>
          <cell r="X49"/>
          <cell r="Y49"/>
          <cell r="Z49"/>
          <cell r="AB49">
            <v>48</v>
          </cell>
          <cell r="AC49" t="str">
            <v>AV</v>
          </cell>
          <cell r="AD49">
            <v>48</v>
          </cell>
        </row>
        <row r="50">
          <cell r="L50">
            <v>49</v>
          </cell>
          <cell r="M50" t="str">
            <v>AT - Päästetööd</v>
          </cell>
          <cell r="N50">
            <v>6</v>
          </cell>
          <cell r="O50">
            <v>1</v>
          </cell>
          <cell r="P50">
            <v>2</v>
          </cell>
          <cell r="Q50">
            <v>3</v>
          </cell>
          <cell r="R50">
            <v>4</v>
          </cell>
          <cell r="S50">
            <v>5</v>
          </cell>
          <cell r="T50">
            <v>6</v>
          </cell>
          <cell r="U50"/>
          <cell r="V50"/>
          <cell r="W50"/>
          <cell r="X50"/>
          <cell r="Y50"/>
          <cell r="Z50"/>
          <cell r="AB50">
            <v>49</v>
          </cell>
          <cell r="AC50" t="str">
            <v>AW</v>
          </cell>
          <cell r="AD50">
            <v>49</v>
          </cell>
        </row>
        <row r="51">
          <cell r="L51">
            <v>50</v>
          </cell>
          <cell r="M51" t="str">
            <v>AT - Raamatukogu</v>
          </cell>
          <cell r="N51">
            <v>4</v>
          </cell>
          <cell r="O51">
            <v>1</v>
          </cell>
          <cell r="P51">
            <v>2</v>
          </cell>
          <cell r="Q51">
            <v>3</v>
          </cell>
          <cell r="R51">
            <v>4</v>
          </cell>
          <cell r="S51"/>
          <cell r="T51"/>
          <cell r="U51"/>
          <cell r="V51"/>
          <cell r="W51"/>
          <cell r="X51"/>
          <cell r="Y51"/>
          <cell r="Z51"/>
          <cell r="AB51">
            <v>50</v>
          </cell>
          <cell r="AC51" t="str">
            <v>AX</v>
          </cell>
          <cell r="AD51">
            <v>50</v>
          </cell>
        </row>
        <row r="52">
          <cell r="B52" t="str">
            <v>Kõik tööd</v>
          </cell>
          <cell r="E52" t="str">
            <v>AT - Arhiivindus</v>
          </cell>
          <cell r="L52">
            <v>51</v>
          </cell>
          <cell r="M52" t="str">
            <v>AT - Raamatupidamine</v>
          </cell>
          <cell r="N52">
            <v>5</v>
          </cell>
          <cell r="O52">
            <v>1</v>
          </cell>
          <cell r="P52">
            <v>2</v>
          </cell>
          <cell r="Q52">
            <v>3</v>
          </cell>
          <cell r="R52">
            <v>4</v>
          </cell>
          <cell r="S52">
            <v>5</v>
          </cell>
          <cell r="T52"/>
          <cell r="U52"/>
          <cell r="V52"/>
          <cell r="W52"/>
          <cell r="X52"/>
          <cell r="Y52"/>
          <cell r="Z52"/>
          <cell r="AB52">
            <v>51</v>
          </cell>
          <cell r="AC52" t="str">
            <v>AY</v>
          </cell>
          <cell r="AD52">
            <v>51</v>
          </cell>
        </row>
        <row r="53">
          <cell r="B53" t="str">
            <v>linec_1_lookup</v>
          </cell>
          <cell r="E53" t="str">
            <v>linec_1_lookup</v>
          </cell>
          <cell r="L53">
            <v>52</v>
          </cell>
          <cell r="M53" t="str">
            <v>AT - Registripidamine</v>
          </cell>
          <cell r="N53">
            <v>5</v>
          </cell>
          <cell r="O53">
            <v>1</v>
          </cell>
          <cell r="P53">
            <v>2</v>
          </cell>
          <cell r="Q53">
            <v>3</v>
          </cell>
          <cell r="R53">
            <v>4</v>
          </cell>
          <cell r="S53">
            <v>5</v>
          </cell>
          <cell r="T53"/>
          <cell r="U53"/>
          <cell r="V53"/>
          <cell r="W53"/>
          <cell r="X53"/>
          <cell r="Y53"/>
          <cell r="Z53"/>
          <cell r="AB53">
            <v>52</v>
          </cell>
          <cell r="AC53" t="str">
            <v>AZ</v>
          </cell>
          <cell r="AD53">
            <v>52</v>
          </cell>
        </row>
        <row r="54">
          <cell r="B54" t="str">
            <v>kogu Eesti'!</v>
          </cell>
          <cell r="E54" t="str">
            <v>kogu Eesti'!</v>
          </cell>
          <cell r="L54">
            <v>53</v>
          </cell>
          <cell r="M54" t="str">
            <v>AT - Riigihange</v>
          </cell>
          <cell r="N54">
            <v>6</v>
          </cell>
          <cell r="O54">
            <v>1</v>
          </cell>
          <cell r="P54">
            <v>2</v>
          </cell>
          <cell r="Q54">
            <v>3</v>
          </cell>
          <cell r="R54" t="str">
            <v>4A</v>
          </cell>
          <cell r="S54" t="str">
            <v>4B</v>
          </cell>
          <cell r="T54">
            <v>5</v>
          </cell>
          <cell r="U54"/>
          <cell r="V54"/>
          <cell r="W54"/>
          <cell r="X54"/>
          <cell r="Y54"/>
          <cell r="Z54"/>
          <cell r="AB54">
            <v>53</v>
          </cell>
          <cell r="AC54" t="str">
            <v>BA</v>
          </cell>
          <cell r="AD54">
            <v>53</v>
          </cell>
        </row>
        <row r="55">
          <cell r="E55" t="b">
            <v>0</v>
          </cell>
          <cell r="L55">
            <v>54</v>
          </cell>
          <cell r="M55" t="str">
            <v>AT - Riigikaitse</v>
          </cell>
          <cell r="N55">
            <v>11</v>
          </cell>
          <cell r="O55" t="str">
            <v>1A</v>
          </cell>
          <cell r="P55" t="str">
            <v>1B</v>
          </cell>
          <cell r="Q55">
            <v>2</v>
          </cell>
          <cell r="R55" t="str">
            <v>3A</v>
          </cell>
          <cell r="S55" t="str">
            <v>3B</v>
          </cell>
          <cell r="T55">
            <v>4</v>
          </cell>
          <cell r="U55" t="str">
            <v>5A</v>
          </cell>
          <cell r="V55" t="str">
            <v>5B</v>
          </cell>
          <cell r="W55">
            <v>6</v>
          </cell>
          <cell r="X55">
            <v>7</v>
          </cell>
          <cell r="Y55"/>
          <cell r="Z55">
            <v>8</v>
          </cell>
          <cell r="AB55">
            <v>54</v>
          </cell>
          <cell r="AC55" t="str">
            <v>BB</v>
          </cell>
          <cell r="AD55">
            <v>54</v>
          </cell>
        </row>
        <row r="56">
          <cell r="B56">
            <v>3</v>
          </cell>
          <cell r="E56">
            <v>4</v>
          </cell>
          <cell r="L56">
            <v>55</v>
          </cell>
          <cell r="M56" t="str">
            <v>AT - Riigivara haldamine ja sisseost</v>
          </cell>
          <cell r="N56">
            <v>7</v>
          </cell>
          <cell r="O56">
            <v>1</v>
          </cell>
          <cell r="P56">
            <v>2</v>
          </cell>
          <cell r="Q56">
            <v>3</v>
          </cell>
          <cell r="R56">
            <v>4</v>
          </cell>
          <cell r="S56" t="str">
            <v>5A</v>
          </cell>
          <cell r="T56" t="str">
            <v>5B</v>
          </cell>
          <cell r="U56">
            <v>6</v>
          </cell>
          <cell r="V56"/>
          <cell r="W56"/>
          <cell r="X56"/>
          <cell r="Y56"/>
          <cell r="Z56"/>
          <cell r="AB56">
            <v>55</v>
          </cell>
          <cell r="AC56" t="str">
            <v>BC</v>
          </cell>
          <cell r="AD56">
            <v>55</v>
          </cell>
        </row>
        <row r="57">
          <cell r="B57">
            <v>4795</v>
          </cell>
          <cell r="E57">
            <v>112</v>
          </cell>
          <cell r="L57">
            <v>56</v>
          </cell>
          <cell r="M57" t="str">
            <v>AT - Sadama kapten</v>
          </cell>
          <cell r="N57">
            <v>2</v>
          </cell>
          <cell r="O57">
            <v>1</v>
          </cell>
          <cell r="P57">
            <v>2</v>
          </cell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B57">
            <v>56</v>
          </cell>
          <cell r="AC57" t="str">
            <v>BD</v>
          </cell>
          <cell r="AD57">
            <v>56</v>
          </cell>
        </row>
        <row r="58">
          <cell r="B58">
            <v>4797</v>
          </cell>
          <cell r="E58">
            <v>20</v>
          </cell>
          <cell r="L58">
            <v>57</v>
          </cell>
          <cell r="M58" t="str">
            <v>AT - Sekretäritööd</v>
          </cell>
          <cell r="N58">
            <v>4</v>
          </cell>
          <cell r="O58">
            <v>1</v>
          </cell>
          <cell r="P58">
            <v>2</v>
          </cell>
          <cell r="Q58">
            <v>3</v>
          </cell>
          <cell r="R58">
            <v>4</v>
          </cell>
          <cell r="S58"/>
          <cell r="T58"/>
          <cell r="U58"/>
          <cell r="V58"/>
          <cell r="W58"/>
          <cell r="X58"/>
          <cell r="Y58"/>
          <cell r="Z58"/>
          <cell r="AB58">
            <v>57</v>
          </cell>
          <cell r="AC58" t="str">
            <v>BE</v>
          </cell>
          <cell r="AD58">
            <v>57</v>
          </cell>
        </row>
        <row r="59">
          <cell r="B59" t="str">
            <v>linec_points_1</v>
          </cell>
          <cell r="E59" t="str">
            <v>linec_1_level</v>
          </cell>
          <cell r="L59">
            <v>58</v>
          </cell>
          <cell r="M59" t="str">
            <v>AT - Sidesüsteemide haldamine</v>
          </cell>
          <cell r="N59">
            <v>3</v>
          </cell>
          <cell r="O59">
            <v>1</v>
          </cell>
          <cell r="P59">
            <v>2</v>
          </cell>
          <cell r="Q59">
            <v>3</v>
          </cell>
          <cell r="R59"/>
          <cell r="S59"/>
          <cell r="T59"/>
          <cell r="U59"/>
          <cell r="V59"/>
          <cell r="W59"/>
          <cell r="X59"/>
          <cell r="Y59"/>
          <cell r="Z59"/>
          <cell r="AB59">
            <v>58</v>
          </cell>
          <cell r="AC59" t="str">
            <v>BF</v>
          </cell>
          <cell r="AD59">
            <v>58</v>
          </cell>
        </row>
        <row r="60">
          <cell r="B60" t="str">
            <v>R</v>
          </cell>
          <cell r="E60" t="str">
            <v>O</v>
          </cell>
          <cell r="L60">
            <v>59</v>
          </cell>
          <cell r="M60" t="str">
            <v>AT - Sisekontroll</v>
          </cell>
          <cell r="N60">
            <v>4</v>
          </cell>
          <cell r="O60">
            <v>1</v>
          </cell>
          <cell r="P60">
            <v>2</v>
          </cell>
          <cell r="Q60">
            <v>3</v>
          </cell>
          <cell r="R60">
            <v>4</v>
          </cell>
          <cell r="S60"/>
          <cell r="T60"/>
          <cell r="U60"/>
          <cell r="V60"/>
          <cell r="W60"/>
          <cell r="X60"/>
          <cell r="Y60"/>
          <cell r="Z60"/>
          <cell r="AB60">
            <v>59</v>
          </cell>
          <cell r="AC60" t="str">
            <v>BG</v>
          </cell>
          <cell r="AD60">
            <v>59</v>
          </cell>
        </row>
        <row r="61">
          <cell r="B61" t="str">
            <v>'kogu Eesti'!$R$3:$R$4797</v>
          </cell>
          <cell r="E61" t="str">
            <v>'kogu Eesti'!$O$112:$O$131</v>
          </cell>
          <cell r="L61">
            <v>60</v>
          </cell>
          <cell r="M61" t="str">
            <v>AT - Sotsiaalhoolekanne</v>
          </cell>
          <cell r="N61">
            <v>8</v>
          </cell>
          <cell r="O61">
            <v>1</v>
          </cell>
          <cell r="P61" t="str">
            <v>2A</v>
          </cell>
          <cell r="Q61" t="str">
            <v>2B</v>
          </cell>
          <cell r="R61" t="str">
            <v>3A</v>
          </cell>
          <cell r="S61" t="str">
            <v>3B</v>
          </cell>
          <cell r="T61" t="str">
            <v>4A</v>
          </cell>
          <cell r="U61" t="str">
            <v>4B</v>
          </cell>
          <cell r="V61">
            <v>5</v>
          </cell>
          <cell r="W61"/>
          <cell r="X61"/>
          <cell r="Y61"/>
          <cell r="Z61"/>
          <cell r="AB61">
            <v>60</v>
          </cell>
          <cell r="AC61" t="str">
            <v>BH</v>
          </cell>
          <cell r="AD61">
            <v>60</v>
          </cell>
        </row>
        <row r="62">
          <cell r="B62" t="str">
            <v>linec_1_1</v>
          </cell>
          <cell r="E62" t="str">
            <v>linec_1_3</v>
          </cell>
          <cell r="L62">
            <v>61</v>
          </cell>
          <cell r="M62" t="str">
            <v>AT - Sõidukijuhid</v>
          </cell>
          <cell r="N62">
            <v>4</v>
          </cell>
          <cell r="O62">
            <v>1</v>
          </cell>
          <cell r="P62">
            <v>2</v>
          </cell>
          <cell r="Q62">
            <v>3</v>
          </cell>
          <cell r="R62">
            <v>4</v>
          </cell>
          <cell r="S62"/>
          <cell r="T62"/>
          <cell r="U62"/>
          <cell r="V62"/>
          <cell r="W62"/>
          <cell r="X62"/>
          <cell r="Y62"/>
          <cell r="Z62"/>
          <cell r="AB62">
            <v>61</v>
          </cell>
          <cell r="AC62" t="str">
            <v>BI</v>
          </cell>
          <cell r="AD62">
            <v>61</v>
          </cell>
        </row>
        <row r="63">
          <cell r="B63" t="str">
            <v>U</v>
          </cell>
          <cell r="E63" t="str">
            <v>AB</v>
          </cell>
          <cell r="L63">
            <v>62</v>
          </cell>
          <cell r="M63" t="str">
            <v>AT - Taastusravi</v>
          </cell>
          <cell r="N63">
            <v>2</v>
          </cell>
          <cell r="O63">
            <v>1</v>
          </cell>
          <cell r="P63">
            <v>2</v>
          </cell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B63">
            <v>62</v>
          </cell>
          <cell r="AC63" t="str">
            <v>BJ</v>
          </cell>
          <cell r="AD63">
            <v>62</v>
          </cell>
        </row>
        <row r="64">
          <cell r="B64" t="str">
            <v>'kogu Eesti'!$U$3:$U$4797</v>
          </cell>
          <cell r="E64" t="str">
            <v>'kogu Eesti'!$AB$112:$AB$131</v>
          </cell>
          <cell r="L64">
            <v>63</v>
          </cell>
          <cell r="M64" t="str">
            <v>AT - Teaduse ja arenduse koordineerimine</v>
          </cell>
          <cell r="N64">
            <v>1</v>
          </cell>
          <cell r="O64">
            <v>1</v>
          </cell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B64">
            <v>63</v>
          </cell>
          <cell r="AC64" t="str">
            <v>BK</v>
          </cell>
          <cell r="AD64">
            <v>63</v>
          </cell>
        </row>
        <row r="65">
          <cell r="L65">
            <v>64</v>
          </cell>
          <cell r="M65" t="str">
            <v>AT - Teadustöö</v>
          </cell>
          <cell r="N65">
            <v>4</v>
          </cell>
          <cell r="O65">
            <v>1</v>
          </cell>
          <cell r="P65">
            <v>2</v>
          </cell>
          <cell r="Q65">
            <v>3</v>
          </cell>
          <cell r="R65">
            <v>4</v>
          </cell>
          <cell r="S65"/>
          <cell r="T65"/>
          <cell r="U65"/>
          <cell r="V65"/>
          <cell r="W65"/>
          <cell r="X65"/>
          <cell r="Y65"/>
          <cell r="Z65"/>
          <cell r="AB65">
            <v>64</v>
          </cell>
          <cell r="AC65" t="str">
            <v>BL</v>
          </cell>
          <cell r="AD65">
            <v>64</v>
          </cell>
        </row>
        <row r="66">
          <cell r="L66">
            <v>65</v>
          </cell>
          <cell r="M66" t="str">
            <v>AT - Toimetamine ja keeleline korrektuur</v>
          </cell>
          <cell r="N66">
            <v>2</v>
          </cell>
          <cell r="O66">
            <v>1</v>
          </cell>
          <cell r="P66">
            <v>2</v>
          </cell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B66">
            <v>65</v>
          </cell>
          <cell r="AC66" t="str">
            <v>BM</v>
          </cell>
          <cell r="AD66">
            <v>65</v>
          </cell>
        </row>
        <row r="67">
          <cell r="L67">
            <v>66</v>
          </cell>
          <cell r="M67" t="str">
            <v>AT - Toitlustamine</v>
          </cell>
          <cell r="N67">
            <v>4</v>
          </cell>
          <cell r="O67">
            <v>1</v>
          </cell>
          <cell r="P67">
            <v>2</v>
          </cell>
          <cell r="Q67">
            <v>3</v>
          </cell>
          <cell r="R67">
            <v>4</v>
          </cell>
          <cell r="S67"/>
          <cell r="T67"/>
          <cell r="U67"/>
          <cell r="V67"/>
          <cell r="W67"/>
          <cell r="X67"/>
          <cell r="Y67"/>
          <cell r="Z67"/>
          <cell r="AB67">
            <v>66</v>
          </cell>
          <cell r="AC67" t="str">
            <v>BN</v>
          </cell>
          <cell r="AD67">
            <v>66</v>
          </cell>
        </row>
        <row r="68">
          <cell r="D68">
            <v>1</v>
          </cell>
          <cell r="E68">
            <v>10930</v>
          </cell>
          <cell r="F68">
            <v>10805</v>
          </cell>
          <cell r="L68">
            <v>67</v>
          </cell>
          <cell r="M68" t="str">
            <v>AT - Turundus</v>
          </cell>
          <cell r="N68">
            <v>3</v>
          </cell>
          <cell r="O68">
            <v>1</v>
          </cell>
          <cell r="P68">
            <v>2</v>
          </cell>
          <cell r="Q68">
            <v>3</v>
          </cell>
          <cell r="R68"/>
          <cell r="S68"/>
          <cell r="T68"/>
          <cell r="U68"/>
          <cell r="V68"/>
          <cell r="W68"/>
          <cell r="X68"/>
          <cell r="Y68"/>
          <cell r="Z68"/>
          <cell r="AB68">
            <v>67</v>
          </cell>
          <cell r="AC68" t="str">
            <v>BO</v>
          </cell>
          <cell r="AD68">
            <v>67</v>
          </cell>
        </row>
        <row r="69">
          <cell r="D69">
            <v>2</v>
          </cell>
          <cell r="E69">
            <v>13489</v>
          </cell>
          <cell r="F69">
            <v>13533</v>
          </cell>
          <cell r="L69">
            <v>68</v>
          </cell>
          <cell r="M69" t="str">
            <v>AT - Tõlkimine</v>
          </cell>
          <cell r="N69">
            <v>4</v>
          </cell>
          <cell r="O69">
            <v>1</v>
          </cell>
          <cell r="P69">
            <v>2</v>
          </cell>
          <cell r="Q69">
            <v>3</v>
          </cell>
          <cell r="R69">
            <v>4</v>
          </cell>
          <cell r="S69"/>
          <cell r="T69"/>
          <cell r="U69"/>
          <cell r="V69"/>
          <cell r="W69"/>
          <cell r="X69"/>
          <cell r="Y69"/>
          <cell r="Z69"/>
          <cell r="AB69">
            <v>68</v>
          </cell>
          <cell r="AC69" t="str">
            <v>BP</v>
          </cell>
          <cell r="AD69">
            <v>68</v>
          </cell>
        </row>
        <row r="70">
          <cell r="D70">
            <v>3</v>
          </cell>
          <cell r="E70">
            <v>14441</v>
          </cell>
          <cell r="F70">
            <v>13732</v>
          </cell>
          <cell r="L70">
            <v>69</v>
          </cell>
          <cell r="M70" t="str">
            <v>AT - Uuriv järelevalve</v>
          </cell>
          <cell r="N70">
            <v>7</v>
          </cell>
          <cell r="O70">
            <v>1</v>
          </cell>
          <cell r="P70">
            <v>2</v>
          </cell>
          <cell r="Q70">
            <v>3</v>
          </cell>
          <cell r="R70">
            <v>4</v>
          </cell>
          <cell r="S70">
            <v>5</v>
          </cell>
          <cell r="T70">
            <v>6</v>
          </cell>
          <cell r="U70">
            <v>7</v>
          </cell>
          <cell r="V70"/>
          <cell r="W70"/>
          <cell r="X70"/>
          <cell r="Y70"/>
          <cell r="Z70"/>
          <cell r="AB70">
            <v>69</v>
          </cell>
          <cell r="AC70" t="str">
            <v>BQ</v>
          </cell>
          <cell r="AD70">
            <v>69</v>
          </cell>
        </row>
        <row r="71">
          <cell r="D71">
            <v>4</v>
          </cell>
          <cell r="E71">
            <v>0</v>
          </cell>
          <cell r="F71">
            <v>0</v>
          </cell>
          <cell r="L71">
            <v>70</v>
          </cell>
          <cell r="M71" t="str">
            <v>AT - Valvetööd</v>
          </cell>
          <cell r="N71">
            <v>4</v>
          </cell>
          <cell r="O71">
            <v>1</v>
          </cell>
          <cell r="P71">
            <v>2</v>
          </cell>
          <cell r="Q71">
            <v>3</v>
          </cell>
          <cell r="R71">
            <v>4</v>
          </cell>
          <cell r="S71"/>
          <cell r="T71"/>
          <cell r="U71"/>
          <cell r="V71"/>
          <cell r="W71"/>
          <cell r="X71"/>
          <cell r="Y71"/>
          <cell r="Z71"/>
          <cell r="AB71">
            <v>70</v>
          </cell>
          <cell r="AC71" t="str">
            <v>BR</v>
          </cell>
          <cell r="AD71">
            <v>70</v>
          </cell>
        </row>
        <row r="72">
          <cell r="D72">
            <v>0</v>
          </cell>
          <cell r="E72">
            <v>0</v>
          </cell>
          <cell r="F72">
            <v>0</v>
          </cell>
          <cell r="L72">
            <v>71</v>
          </cell>
          <cell r="M72" t="str">
            <v>AT - Võrguväljaannetes teabe avaldamine</v>
          </cell>
          <cell r="N72">
            <v>4</v>
          </cell>
          <cell r="O72">
            <v>1</v>
          </cell>
          <cell r="P72">
            <v>2</v>
          </cell>
          <cell r="Q72">
            <v>3</v>
          </cell>
          <cell r="R72">
            <v>4</v>
          </cell>
          <cell r="S72"/>
          <cell r="T72"/>
          <cell r="U72"/>
          <cell r="V72"/>
          <cell r="W72"/>
          <cell r="X72"/>
          <cell r="Y72"/>
          <cell r="Z72"/>
          <cell r="AB72">
            <v>71</v>
          </cell>
          <cell r="AC72" t="str">
            <v>BS</v>
          </cell>
          <cell r="AD72">
            <v>71</v>
          </cell>
        </row>
        <row r="73">
          <cell r="D73">
            <v>0</v>
          </cell>
          <cell r="E73">
            <v>0</v>
          </cell>
          <cell r="F73">
            <v>0</v>
          </cell>
          <cell r="L73">
            <v>72</v>
          </cell>
          <cell r="M73" t="str">
            <v>AT - Õhusõiduki meeskond ja lennutehniline personal</v>
          </cell>
          <cell r="N73">
            <v>8</v>
          </cell>
          <cell r="O73">
            <v>1</v>
          </cell>
          <cell r="P73" t="str">
            <v>2A</v>
          </cell>
          <cell r="Q73" t="str">
            <v>2B</v>
          </cell>
          <cell r="R73" t="str">
            <v>2C</v>
          </cell>
          <cell r="S73" t="str">
            <v>2D</v>
          </cell>
          <cell r="T73">
            <v>3</v>
          </cell>
          <cell r="U73">
            <v>4</v>
          </cell>
          <cell r="V73">
            <v>5</v>
          </cell>
          <cell r="W73"/>
          <cell r="X73"/>
          <cell r="Y73"/>
          <cell r="Z73"/>
          <cell r="AB73">
            <v>72</v>
          </cell>
          <cell r="AC73" t="str">
            <v>BT</v>
          </cell>
          <cell r="AD73">
            <v>72</v>
          </cell>
        </row>
        <row r="74">
          <cell r="D74">
            <v>0</v>
          </cell>
          <cell r="E74">
            <v>0</v>
          </cell>
          <cell r="F74">
            <v>0</v>
          </cell>
          <cell r="L74">
            <v>73</v>
          </cell>
          <cell r="M74" t="str">
            <v>AT - Õigusemõistmine</v>
          </cell>
          <cell r="N74">
            <v>8</v>
          </cell>
          <cell r="O74">
            <v>1</v>
          </cell>
          <cell r="P74">
            <v>2</v>
          </cell>
          <cell r="Q74">
            <v>3</v>
          </cell>
          <cell r="R74">
            <v>4</v>
          </cell>
          <cell r="S74">
            <v>5</v>
          </cell>
          <cell r="T74">
            <v>6</v>
          </cell>
          <cell r="U74">
            <v>7</v>
          </cell>
          <cell r="V74">
            <v>8</v>
          </cell>
          <cell r="W74"/>
          <cell r="X74"/>
          <cell r="Y74"/>
          <cell r="Z74"/>
          <cell r="AB74">
            <v>73</v>
          </cell>
          <cell r="AC74" t="str">
            <v>BU</v>
          </cell>
          <cell r="AD74">
            <v>73</v>
          </cell>
        </row>
        <row r="75">
          <cell r="D75">
            <v>0</v>
          </cell>
          <cell r="E75">
            <v>0</v>
          </cell>
          <cell r="F75">
            <v>0</v>
          </cell>
          <cell r="L75">
            <v>74</v>
          </cell>
          <cell r="M75" t="str">
            <v>AT - Õigusloome</v>
          </cell>
          <cell r="N75">
            <v>4</v>
          </cell>
          <cell r="O75">
            <v>1</v>
          </cell>
          <cell r="P75">
            <v>2</v>
          </cell>
          <cell r="Q75">
            <v>3</v>
          </cell>
          <cell r="R75">
            <v>4</v>
          </cell>
          <cell r="S75"/>
          <cell r="T75"/>
          <cell r="U75"/>
          <cell r="V75"/>
          <cell r="W75"/>
          <cell r="X75"/>
          <cell r="Y75"/>
          <cell r="Z75"/>
          <cell r="AB75">
            <v>74</v>
          </cell>
          <cell r="AC75" t="str">
            <v>BV</v>
          </cell>
          <cell r="AD75">
            <v>74</v>
          </cell>
        </row>
        <row r="76">
          <cell r="D76">
            <v>0</v>
          </cell>
          <cell r="E76">
            <v>0</v>
          </cell>
          <cell r="F76">
            <v>0</v>
          </cell>
          <cell r="L76">
            <v>75</v>
          </cell>
          <cell r="M76" t="str">
            <v>AT - Õigusteenused</v>
          </cell>
          <cell r="N76">
            <v>5</v>
          </cell>
          <cell r="O76">
            <v>1</v>
          </cell>
          <cell r="P76">
            <v>2</v>
          </cell>
          <cell r="Q76">
            <v>3</v>
          </cell>
          <cell r="R76">
            <v>4</v>
          </cell>
          <cell r="S76">
            <v>5</v>
          </cell>
          <cell r="T76"/>
          <cell r="U76"/>
          <cell r="V76"/>
          <cell r="W76"/>
          <cell r="X76"/>
          <cell r="Y76"/>
          <cell r="Z76"/>
          <cell r="AB76">
            <v>75</v>
          </cell>
          <cell r="AC76" t="str">
            <v>BW</v>
          </cell>
          <cell r="AD76">
            <v>75</v>
          </cell>
        </row>
        <row r="77">
          <cell r="D77">
            <v>0</v>
          </cell>
          <cell r="E77">
            <v>0</v>
          </cell>
          <cell r="F77">
            <v>0</v>
          </cell>
          <cell r="L77">
            <v>76</v>
          </cell>
          <cell r="M77" t="str">
            <v>AT - Üld- ja kutsehariduse andmine</v>
          </cell>
          <cell r="N77">
            <v>5</v>
          </cell>
          <cell r="O77">
            <v>1</v>
          </cell>
          <cell r="P77">
            <v>2</v>
          </cell>
          <cell r="Q77">
            <v>3</v>
          </cell>
          <cell r="R77">
            <v>4</v>
          </cell>
          <cell r="S77">
            <v>5</v>
          </cell>
          <cell r="T77"/>
          <cell r="U77"/>
          <cell r="V77"/>
          <cell r="W77"/>
          <cell r="X77"/>
          <cell r="Y77"/>
          <cell r="Z77"/>
          <cell r="AB77">
            <v>76</v>
          </cell>
          <cell r="AC77" t="str">
            <v>BX</v>
          </cell>
          <cell r="AD77">
            <v>76</v>
          </cell>
        </row>
        <row r="78">
          <cell r="D78"/>
          <cell r="E78"/>
          <cell r="F78"/>
          <cell r="L78">
            <v>77</v>
          </cell>
          <cell r="M78" t="str">
            <v>AT - Üldjuhtimine</v>
          </cell>
          <cell r="N78">
            <v>8</v>
          </cell>
          <cell r="O78">
            <v>1</v>
          </cell>
          <cell r="P78">
            <v>2</v>
          </cell>
          <cell r="Q78">
            <v>3</v>
          </cell>
          <cell r="R78">
            <v>4</v>
          </cell>
          <cell r="S78">
            <v>5</v>
          </cell>
          <cell r="T78">
            <v>6</v>
          </cell>
          <cell r="U78" t="str">
            <v>7A</v>
          </cell>
          <cell r="V78" t="str">
            <v>7B</v>
          </cell>
          <cell r="W78"/>
          <cell r="X78"/>
          <cell r="Y78"/>
          <cell r="Z78"/>
          <cell r="AB78">
            <v>77</v>
          </cell>
          <cell r="AC78" t="str">
            <v>BY</v>
          </cell>
          <cell r="AD78">
            <v>77</v>
          </cell>
        </row>
        <row r="79">
          <cell r="D79"/>
          <cell r="E79"/>
          <cell r="F79"/>
          <cell r="L79">
            <v>78</v>
          </cell>
          <cell r="M79" t="str">
            <v>AT - Üldtööd</v>
          </cell>
          <cell r="N79">
            <v>6</v>
          </cell>
          <cell r="O79">
            <v>1</v>
          </cell>
          <cell r="P79">
            <v>2</v>
          </cell>
          <cell r="Q79">
            <v>3</v>
          </cell>
          <cell r="R79">
            <v>4</v>
          </cell>
          <cell r="S79">
            <v>5</v>
          </cell>
          <cell r="T79">
            <v>6</v>
          </cell>
          <cell r="U79"/>
          <cell r="V79"/>
          <cell r="W79"/>
          <cell r="X79"/>
          <cell r="Y79"/>
          <cell r="Z79"/>
          <cell r="AB79">
            <v>78</v>
          </cell>
          <cell r="AC79" t="str">
            <v>BZ</v>
          </cell>
          <cell r="AD79">
            <v>78</v>
          </cell>
        </row>
        <row r="80">
          <cell r="D80"/>
          <cell r="E80"/>
          <cell r="F80"/>
          <cell r="L80">
            <v>79</v>
          </cell>
          <cell r="M80" t="str">
            <v>AT - Ürituste ja tseremooniate korraldamine</v>
          </cell>
          <cell r="N80">
            <v>5</v>
          </cell>
          <cell r="O80">
            <v>1</v>
          </cell>
          <cell r="P80">
            <v>2</v>
          </cell>
          <cell r="Q80">
            <v>3</v>
          </cell>
          <cell r="R80">
            <v>4</v>
          </cell>
          <cell r="S80">
            <v>5</v>
          </cell>
          <cell r="T80"/>
          <cell r="U80"/>
          <cell r="V80"/>
          <cell r="W80"/>
          <cell r="X80"/>
          <cell r="Y80"/>
          <cell r="Z80"/>
        </row>
        <row r="81">
          <cell r="D81"/>
          <cell r="E81"/>
          <cell r="F81"/>
        </row>
        <row r="82">
          <cell r="D82"/>
          <cell r="E82"/>
          <cell r="F82"/>
        </row>
        <row r="83">
          <cell r="D83"/>
          <cell r="E83"/>
          <cell r="F83"/>
        </row>
        <row r="84">
          <cell r="D84"/>
          <cell r="E84"/>
          <cell r="F84"/>
        </row>
        <row r="85">
          <cell r="D85"/>
          <cell r="E85"/>
          <cell r="F85"/>
        </row>
        <row r="86">
          <cell r="D86"/>
          <cell r="E86"/>
          <cell r="F86"/>
        </row>
        <row r="87">
          <cell r="D87"/>
          <cell r="E87"/>
          <cell r="F87"/>
        </row>
        <row r="92">
          <cell r="F92">
            <v>12348</v>
          </cell>
          <cell r="G92">
            <v>10930</v>
          </cell>
          <cell r="H92">
            <v>10021</v>
          </cell>
          <cell r="J92">
            <v>610</v>
          </cell>
          <cell r="K92">
            <v>877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-piirnumber"/>
      <sheetName val="pivot-pension"/>
      <sheetName val="pivot"/>
      <sheetName val="koosseis"/>
      <sheetName val="abileht-pensioniig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mis"/>
      <sheetName val="üld"/>
      <sheetName val="üld2"/>
      <sheetName val="Riigipühad"/>
      <sheetName val="joonis"/>
      <sheetName val="Kontroll"/>
    </sheetNames>
    <sheetDataSet>
      <sheetData sheetId="0" refreshError="1"/>
      <sheetData sheetId="1" refreshError="1"/>
      <sheetData sheetId="2" refreshError="1"/>
      <sheetData sheetId="3">
        <row r="3">
          <cell r="A3">
            <v>40179</v>
          </cell>
        </row>
        <row r="4">
          <cell r="A4">
            <v>40233</v>
          </cell>
        </row>
        <row r="5">
          <cell r="A5">
            <v>40270</v>
          </cell>
        </row>
        <row r="6">
          <cell r="A6">
            <v>40272</v>
          </cell>
        </row>
        <row r="7">
          <cell r="A7">
            <v>40299</v>
          </cell>
        </row>
        <row r="8">
          <cell r="A8">
            <v>40321</v>
          </cell>
        </row>
        <row r="9">
          <cell r="A9">
            <v>40352</v>
          </cell>
        </row>
        <row r="10">
          <cell r="A10">
            <v>40353</v>
          </cell>
        </row>
        <row r="11">
          <cell r="A11">
            <v>40410</v>
          </cell>
        </row>
        <row r="12">
          <cell r="A12">
            <v>40536</v>
          </cell>
        </row>
        <row r="13">
          <cell r="A13">
            <v>40537</v>
          </cell>
        </row>
        <row r="14">
          <cell r="A14">
            <v>40538</v>
          </cell>
        </row>
        <row r="15">
          <cell r="A15">
            <v>40544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28B5-0C1B-4BD8-AF2B-3477F6F48E7C}">
  <dimension ref="A1:F90"/>
  <sheetViews>
    <sheetView tabSelected="1" topLeftCell="A16" zoomScale="84" zoomScaleNormal="84" workbookViewId="0">
      <selection activeCell="E32" sqref="E32"/>
    </sheetView>
  </sheetViews>
  <sheetFormatPr defaultColWidth="8.77734375" defaultRowHeight="13.8" x14ac:dyDescent="0.25"/>
  <cols>
    <col min="1" max="1" width="16.6640625" style="1" customWidth="1"/>
    <col min="2" max="2" width="25.88671875" style="1" bestFit="1" customWidth="1"/>
    <col min="3" max="3" width="46.88671875" style="1" customWidth="1"/>
    <col min="4" max="4" width="17.109375" style="2" customWidth="1"/>
    <col min="5" max="5" width="17.109375" style="3" customWidth="1"/>
    <col min="6" max="16384" width="8.77734375" style="1"/>
  </cols>
  <sheetData>
    <row r="1" spans="1:5" x14ac:dyDescent="0.25">
      <c r="C1" s="46" t="s">
        <v>0</v>
      </c>
      <c r="D1" s="46"/>
      <c r="E1" s="46"/>
    </row>
    <row r="2" spans="1:5" x14ac:dyDescent="0.25">
      <c r="A2" s="4"/>
      <c r="C2" s="46"/>
      <c r="D2" s="46"/>
      <c r="E2" s="46"/>
    </row>
    <row r="3" spans="1:5" x14ac:dyDescent="0.25">
      <c r="C3" s="46"/>
      <c r="D3" s="46"/>
      <c r="E3" s="46"/>
    </row>
    <row r="4" spans="1:5" x14ac:dyDescent="0.25">
      <c r="D4" s="5"/>
      <c r="E4" s="6"/>
    </row>
    <row r="5" spans="1:5" x14ac:dyDescent="0.25">
      <c r="A5" s="7" t="s">
        <v>1</v>
      </c>
      <c r="D5" s="5"/>
      <c r="E5" s="6"/>
    </row>
    <row r="7" spans="1:5" ht="44.4" customHeight="1" thickBot="1" x14ac:dyDescent="0.3">
      <c r="A7" s="8" t="s">
        <v>84</v>
      </c>
      <c r="B7" s="8" t="s">
        <v>86</v>
      </c>
      <c r="C7" s="8" t="s">
        <v>93</v>
      </c>
      <c r="D7" s="9" t="s">
        <v>2</v>
      </c>
      <c r="E7" s="10" t="s">
        <v>3</v>
      </c>
    </row>
    <row r="8" spans="1:5" x14ac:dyDescent="0.25">
      <c r="A8" s="47" t="s">
        <v>4</v>
      </c>
      <c r="B8" s="48"/>
      <c r="C8" s="11" t="s">
        <v>5</v>
      </c>
      <c r="D8" s="12">
        <f>SUM(D9:D17)</f>
        <v>4702.95</v>
      </c>
      <c r="E8" s="13">
        <f>SUM(E9:E17)</f>
        <v>162546700.11109284</v>
      </c>
    </row>
    <row r="9" spans="1:5" ht="14.1" customHeight="1" x14ac:dyDescent="0.25">
      <c r="A9" s="14">
        <v>20</v>
      </c>
      <c r="B9" s="15"/>
      <c r="C9" s="16" t="s">
        <v>6</v>
      </c>
      <c r="D9" s="17">
        <v>51</v>
      </c>
      <c r="E9" s="18">
        <v>2528502.8940000003</v>
      </c>
    </row>
    <row r="10" spans="1:5" ht="14.1" customHeight="1" x14ac:dyDescent="0.25">
      <c r="A10" s="14">
        <v>20</v>
      </c>
      <c r="B10" s="15"/>
      <c r="C10" s="16" t="s">
        <v>7</v>
      </c>
      <c r="D10" s="19">
        <v>160.85</v>
      </c>
      <c r="E10" s="20">
        <v>7318223.4039999992</v>
      </c>
    </row>
    <row r="11" spans="1:5" ht="14.1" customHeight="1" x14ac:dyDescent="0.25">
      <c r="A11" s="14">
        <v>20</v>
      </c>
      <c r="B11" s="15"/>
      <c r="C11" s="16" t="s">
        <v>8</v>
      </c>
      <c r="D11" s="19">
        <v>379</v>
      </c>
      <c r="E11" s="20">
        <v>12777114.670457149</v>
      </c>
    </row>
    <row r="12" spans="1:5" ht="14.1" customHeight="1" x14ac:dyDescent="0.25">
      <c r="A12" s="14">
        <v>20</v>
      </c>
      <c r="B12" s="15"/>
      <c r="C12" s="16" t="s">
        <v>9</v>
      </c>
      <c r="D12" s="19">
        <v>271</v>
      </c>
      <c r="E12" s="20">
        <v>12122256.47796</v>
      </c>
    </row>
    <row r="13" spans="1:5" ht="14.1" customHeight="1" x14ac:dyDescent="0.25">
      <c r="A13" s="14">
        <v>20</v>
      </c>
      <c r="B13" s="15"/>
      <c r="C13" s="16" t="s">
        <v>10</v>
      </c>
      <c r="D13" s="19">
        <v>236.2</v>
      </c>
      <c r="E13" s="20">
        <v>9450614.9825796839</v>
      </c>
    </row>
    <row r="14" spans="1:5" ht="14.1" customHeight="1" x14ac:dyDescent="0.25">
      <c r="A14" s="14">
        <v>20</v>
      </c>
      <c r="B14" s="15"/>
      <c r="C14" s="16" t="s">
        <v>11</v>
      </c>
      <c r="D14" s="19">
        <v>1403</v>
      </c>
      <c r="E14" s="20">
        <v>47797707.215520002</v>
      </c>
    </row>
    <row r="15" spans="1:5" ht="14.1" customHeight="1" x14ac:dyDescent="0.25">
      <c r="A15" s="14">
        <v>20</v>
      </c>
      <c r="B15" s="15"/>
      <c r="C15" s="21" t="s">
        <v>12</v>
      </c>
      <c r="D15" s="19">
        <v>732</v>
      </c>
      <c r="E15" s="20">
        <v>24749664.756696001</v>
      </c>
    </row>
    <row r="16" spans="1:5" ht="14.1" customHeight="1" x14ac:dyDescent="0.25">
      <c r="A16" s="14">
        <v>20</v>
      </c>
      <c r="B16" s="15"/>
      <c r="C16" s="21" t="s">
        <v>13</v>
      </c>
      <c r="D16" s="19">
        <v>971.5</v>
      </c>
      <c r="E16" s="20">
        <v>30051097.278480005</v>
      </c>
    </row>
    <row r="17" spans="1:5" ht="13.8" customHeight="1" thickBot="1" x14ac:dyDescent="0.3">
      <c r="A17" s="22">
        <v>20</v>
      </c>
      <c r="B17" s="23"/>
      <c r="C17" s="24" t="s">
        <v>14</v>
      </c>
      <c r="D17" s="25">
        <v>498.4</v>
      </c>
      <c r="E17" s="26">
        <v>15751518.431400001</v>
      </c>
    </row>
    <row r="18" spans="1:5" ht="35.4" customHeight="1" x14ac:dyDescent="0.25">
      <c r="A18" s="47" t="s">
        <v>15</v>
      </c>
      <c r="B18" s="48"/>
      <c r="C18" s="11" t="s">
        <v>5</v>
      </c>
      <c r="D18" s="12">
        <f>SUM(D19:D20)</f>
        <v>0</v>
      </c>
      <c r="E18" s="13">
        <f>SUM(E19:E20)</f>
        <v>241061.17866666624</v>
      </c>
    </row>
    <row r="19" spans="1:5" ht="14.1" customHeight="1" x14ac:dyDescent="0.25">
      <c r="A19" s="14">
        <v>20</v>
      </c>
      <c r="B19" s="15"/>
      <c r="C19" s="16" t="s">
        <v>8</v>
      </c>
      <c r="D19" s="19"/>
      <c r="E19" s="20">
        <f>14313.7754525826*12*1.338</f>
        <v>229821.97866666623</v>
      </c>
    </row>
    <row r="20" spans="1:5" ht="14.1" customHeight="1" thickBot="1" x14ac:dyDescent="0.3">
      <c r="A20" s="14">
        <v>20</v>
      </c>
      <c r="B20" s="15"/>
      <c r="C20" s="21" t="s">
        <v>13</v>
      </c>
      <c r="D20" s="19"/>
      <c r="E20" s="20">
        <f>700*12*1.338</f>
        <v>11239.2</v>
      </c>
    </row>
    <row r="21" spans="1:5" x14ac:dyDescent="0.25">
      <c r="A21" s="47" t="s">
        <v>16</v>
      </c>
      <c r="B21" s="48"/>
      <c r="C21" s="11" t="s">
        <v>5</v>
      </c>
      <c r="D21" s="12">
        <f>SUM(D22:D46)</f>
        <v>0</v>
      </c>
      <c r="E21" s="13">
        <f>SUM(E22:E46)</f>
        <v>6068691.8288350776</v>
      </c>
    </row>
    <row r="22" spans="1:5" x14ac:dyDescent="0.25">
      <c r="A22" s="14">
        <v>20</v>
      </c>
      <c r="B22" s="27" t="s">
        <v>17</v>
      </c>
      <c r="C22" s="35" t="s">
        <v>113</v>
      </c>
      <c r="D22" s="28"/>
      <c r="E22" s="29">
        <v>488000</v>
      </c>
    </row>
    <row r="23" spans="1:5" x14ac:dyDescent="0.25">
      <c r="A23" s="14">
        <v>20</v>
      </c>
      <c r="B23" s="27" t="s">
        <v>18</v>
      </c>
      <c r="C23" s="35" t="s">
        <v>95</v>
      </c>
      <c r="D23" s="28"/>
      <c r="E23" s="29">
        <v>23361.48</v>
      </c>
    </row>
    <row r="24" spans="1:5" x14ac:dyDescent="0.25">
      <c r="A24" s="14">
        <v>20</v>
      </c>
      <c r="B24" s="27" t="s">
        <v>19</v>
      </c>
      <c r="C24" s="35" t="s">
        <v>96</v>
      </c>
      <c r="D24" s="28"/>
      <c r="E24" s="29">
        <v>66712.679999999993</v>
      </c>
    </row>
    <row r="25" spans="1:5" x14ac:dyDescent="0.25">
      <c r="A25" s="14">
        <v>20</v>
      </c>
      <c r="B25" s="27" t="s">
        <v>20</v>
      </c>
      <c r="C25" s="35" t="s">
        <v>97</v>
      </c>
      <c r="D25" s="28"/>
      <c r="E25" s="29">
        <v>79557.48</v>
      </c>
    </row>
    <row r="26" spans="1:5" x14ac:dyDescent="0.25">
      <c r="A26" s="14">
        <v>20</v>
      </c>
      <c r="B26" s="27" t="s">
        <v>21</v>
      </c>
      <c r="C26" s="35" t="s">
        <v>98</v>
      </c>
      <c r="D26" s="28"/>
      <c r="E26" s="29">
        <v>80681.399999999994</v>
      </c>
    </row>
    <row r="27" spans="1:5" x14ac:dyDescent="0.25">
      <c r="A27" s="14">
        <v>20</v>
      </c>
      <c r="B27" s="27" t="s">
        <v>22</v>
      </c>
      <c r="C27" s="35" t="s">
        <v>99</v>
      </c>
      <c r="D27" s="28"/>
      <c r="E27" s="29">
        <v>229000</v>
      </c>
    </row>
    <row r="28" spans="1:5" ht="27.6" x14ac:dyDescent="0.25">
      <c r="A28" s="14">
        <v>20</v>
      </c>
      <c r="B28" s="27" t="s">
        <v>23</v>
      </c>
      <c r="C28" s="35" t="s">
        <v>100</v>
      </c>
      <c r="D28" s="28"/>
      <c r="E28" s="29">
        <v>48000</v>
      </c>
    </row>
    <row r="29" spans="1:5" x14ac:dyDescent="0.25">
      <c r="A29" s="14">
        <v>20</v>
      </c>
      <c r="B29" s="27" t="s">
        <v>24</v>
      </c>
      <c r="C29" s="35" t="s">
        <v>101</v>
      </c>
      <c r="D29" s="28"/>
      <c r="E29" s="29">
        <v>730437</v>
      </c>
    </row>
    <row r="30" spans="1:5" x14ac:dyDescent="0.25">
      <c r="A30" s="14">
        <v>20</v>
      </c>
      <c r="B30" s="27" t="s">
        <v>25</v>
      </c>
      <c r="C30" s="35" t="s">
        <v>102</v>
      </c>
      <c r="D30" s="28"/>
      <c r="E30" s="29">
        <v>74989.8</v>
      </c>
    </row>
    <row r="31" spans="1:5" x14ac:dyDescent="0.25">
      <c r="A31" s="14">
        <v>20</v>
      </c>
      <c r="B31" s="27" t="s">
        <v>26</v>
      </c>
      <c r="C31" s="35" t="s">
        <v>103</v>
      </c>
      <c r="D31" s="28"/>
      <c r="E31" s="29">
        <v>954212.23809523799</v>
      </c>
    </row>
    <row r="32" spans="1:5" ht="27.6" x14ac:dyDescent="0.25">
      <c r="A32" s="14">
        <v>20</v>
      </c>
      <c r="B32" s="27" t="s">
        <v>27</v>
      </c>
      <c r="C32" s="35" t="s">
        <v>104</v>
      </c>
      <c r="D32" s="28"/>
      <c r="E32" s="29">
        <v>525800.59229504003</v>
      </c>
    </row>
    <row r="33" spans="1:5" x14ac:dyDescent="0.25">
      <c r="A33" s="14">
        <v>20</v>
      </c>
      <c r="B33" s="27" t="s">
        <v>28</v>
      </c>
      <c r="C33" s="35" t="s">
        <v>105</v>
      </c>
      <c r="D33" s="28"/>
      <c r="E33" s="29">
        <v>203540</v>
      </c>
    </row>
    <row r="34" spans="1:5" ht="27.6" x14ac:dyDescent="0.25">
      <c r="A34" s="14">
        <v>20</v>
      </c>
      <c r="B34" s="27" t="s">
        <v>29</v>
      </c>
      <c r="C34" s="35" t="s">
        <v>109</v>
      </c>
      <c r="D34" s="28"/>
      <c r="E34" s="29">
        <v>640891</v>
      </c>
    </row>
    <row r="35" spans="1:5" ht="14.4" customHeight="1" x14ac:dyDescent="0.25">
      <c r="A35" s="14">
        <v>20</v>
      </c>
      <c r="B35" s="27" t="s">
        <v>30</v>
      </c>
      <c r="C35" s="35" t="s">
        <v>106</v>
      </c>
      <c r="D35" s="28"/>
      <c r="E35" s="29">
        <v>753747.32724480005</v>
      </c>
    </row>
    <row r="36" spans="1:5" x14ac:dyDescent="0.25">
      <c r="A36" s="14">
        <v>20</v>
      </c>
      <c r="B36" s="27" t="s">
        <v>31</v>
      </c>
      <c r="C36" s="35" t="s">
        <v>107</v>
      </c>
      <c r="D36" s="28"/>
      <c r="E36" s="29">
        <v>119113</v>
      </c>
    </row>
    <row r="37" spans="1:5" x14ac:dyDescent="0.25">
      <c r="A37" s="14">
        <v>20</v>
      </c>
      <c r="B37" s="27" t="s">
        <v>32</v>
      </c>
      <c r="C37" s="35" t="s">
        <v>108</v>
      </c>
      <c r="D37" s="28"/>
      <c r="E37" s="29">
        <v>4240</v>
      </c>
    </row>
    <row r="38" spans="1:5" x14ac:dyDescent="0.25">
      <c r="A38" s="14">
        <v>20</v>
      </c>
      <c r="B38" s="27" t="s">
        <v>33</v>
      </c>
      <c r="C38" s="35" t="s">
        <v>110</v>
      </c>
      <c r="D38" s="28"/>
      <c r="E38" s="29">
        <f>258929.3312+(33250+20876)</f>
        <v>313055.33120000002</v>
      </c>
    </row>
    <row r="39" spans="1:5" x14ac:dyDescent="0.25">
      <c r="A39" s="14">
        <v>20</v>
      </c>
      <c r="B39" s="27" t="s">
        <v>34</v>
      </c>
      <c r="C39" s="35" t="s">
        <v>111</v>
      </c>
      <c r="D39" s="28"/>
      <c r="E39" s="29">
        <v>54000</v>
      </c>
    </row>
    <row r="40" spans="1:5" x14ac:dyDescent="0.25">
      <c r="A40" s="14">
        <v>20</v>
      </c>
      <c r="B40" s="27" t="s">
        <v>35</v>
      </c>
      <c r="C40" s="35" t="s">
        <v>112</v>
      </c>
      <c r="D40" s="28"/>
      <c r="E40" s="29">
        <f>450000+20000</f>
        <v>470000</v>
      </c>
    </row>
    <row r="41" spans="1:5" x14ac:dyDescent="0.25">
      <c r="A41" s="14">
        <v>20</v>
      </c>
      <c r="B41" s="27" t="s">
        <v>36</v>
      </c>
      <c r="C41" s="16" t="s">
        <v>91</v>
      </c>
      <c r="D41" s="28"/>
      <c r="E41" s="29">
        <v>23500</v>
      </c>
    </row>
    <row r="42" spans="1:5" x14ac:dyDescent="0.25">
      <c r="A42" s="14">
        <v>20</v>
      </c>
      <c r="B42" s="30" t="s">
        <v>37</v>
      </c>
      <c r="C42" s="43" t="s">
        <v>92</v>
      </c>
      <c r="D42" s="31"/>
      <c r="E42" s="32">
        <v>50525</v>
      </c>
    </row>
    <row r="43" spans="1:5" x14ac:dyDescent="0.25">
      <c r="A43" s="14">
        <v>20</v>
      </c>
      <c r="B43" s="30" t="s">
        <v>38</v>
      </c>
      <c r="C43" s="43" t="s">
        <v>90</v>
      </c>
      <c r="D43" s="31"/>
      <c r="E43" s="33">
        <v>108062.5</v>
      </c>
    </row>
    <row r="44" spans="1:5" x14ac:dyDescent="0.25">
      <c r="A44" s="14">
        <v>20</v>
      </c>
      <c r="B44" s="30" t="s">
        <v>39</v>
      </c>
      <c r="C44" s="43" t="s">
        <v>89</v>
      </c>
      <c r="D44" s="31"/>
      <c r="E44" s="33">
        <v>16625</v>
      </c>
    </row>
    <row r="45" spans="1:5" x14ac:dyDescent="0.25">
      <c r="A45" s="14">
        <v>20</v>
      </c>
      <c r="B45" s="30" t="s">
        <v>40</v>
      </c>
      <c r="C45" s="43" t="s">
        <v>88</v>
      </c>
      <c r="D45" s="31"/>
      <c r="E45" s="33">
        <v>1496.25</v>
      </c>
    </row>
    <row r="46" spans="1:5" ht="14.4" thickBot="1" x14ac:dyDescent="0.3">
      <c r="A46" s="34">
        <v>20</v>
      </c>
      <c r="B46" s="30" t="s">
        <v>41</v>
      </c>
      <c r="C46" s="43" t="s">
        <v>87</v>
      </c>
      <c r="D46" s="31"/>
      <c r="E46" s="33">
        <v>9143.75</v>
      </c>
    </row>
    <row r="47" spans="1:5" x14ac:dyDescent="0.25">
      <c r="A47" s="44" t="s">
        <v>42</v>
      </c>
      <c r="B47" s="45"/>
      <c r="C47" s="11"/>
      <c r="D47" s="12">
        <f>SUM(D48:D57)</f>
        <v>0</v>
      </c>
      <c r="E47" s="13">
        <f>SUM(E48:E57)</f>
        <v>-4247289.7717035143</v>
      </c>
    </row>
    <row r="48" spans="1:5" x14ac:dyDescent="0.25">
      <c r="A48" s="14">
        <v>20</v>
      </c>
      <c r="B48" s="27"/>
      <c r="C48" s="35" t="s">
        <v>43</v>
      </c>
      <c r="D48" s="28"/>
      <c r="E48" s="29">
        <v>6303585.8872924848</v>
      </c>
    </row>
    <row r="49" spans="1:5" x14ac:dyDescent="0.25">
      <c r="A49" s="14">
        <v>20</v>
      </c>
      <c r="B49" s="27"/>
      <c r="C49" s="35" t="s">
        <v>44</v>
      </c>
      <c r="D49" s="28"/>
      <c r="E49" s="20">
        <v>625826.27500000002</v>
      </c>
    </row>
    <row r="50" spans="1:5" x14ac:dyDescent="0.25">
      <c r="A50" s="14">
        <v>20</v>
      </c>
      <c r="B50" s="27"/>
      <c r="C50" s="35" t="s">
        <v>45</v>
      </c>
      <c r="D50" s="28"/>
      <c r="E50" s="29">
        <v>18303.84</v>
      </c>
    </row>
    <row r="51" spans="1:5" x14ac:dyDescent="0.25">
      <c r="A51" s="14">
        <v>20</v>
      </c>
      <c r="B51" s="27"/>
      <c r="C51" s="35" t="s">
        <v>46</v>
      </c>
      <c r="D51" s="28"/>
      <c r="E51" s="29">
        <v>26331.84</v>
      </c>
    </row>
    <row r="52" spans="1:5" x14ac:dyDescent="0.25">
      <c r="A52" s="14">
        <v>20</v>
      </c>
      <c r="B52" s="27"/>
      <c r="C52" s="35" t="s">
        <v>47</v>
      </c>
      <c r="D52" s="28"/>
      <c r="E52" s="29">
        <v>46514</v>
      </c>
    </row>
    <row r="53" spans="1:5" x14ac:dyDescent="0.25">
      <c r="A53" s="14">
        <v>20</v>
      </c>
      <c r="B53" s="27"/>
      <c r="C53" s="16" t="s">
        <v>48</v>
      </c>
      <c r="D53" s="28"/>
      <c r="E53" s="29">
        <f>-12001577.613996</f>
        <v>-12001577.613995999</v>
      </c>
    </row>
    <row r="54" spans="1:5" x14ac:dyDescent="0.25">
      <c r="A54" s="14">
        <v>20</v>
      </c>
      <c r="B54" s="27"/>
      <c r="C54" s="16" t="s">
        <v>51</v>
      </c>
      <c r="D54" s="28"/>
      <c r="E54" s="29">
        <v>-197489</v>
      </c>
    </row>
    <row r="55" spans="1:5" ht="27.6" x14ac:dyDescent="0.25">
      <c r="A55" s="14">
        <v>20</v>
      </c>
      <c r="B55" s="27"/>
      <c r="C55" s="16" t="s">
        <v>52</v>
      </c>
      <c r="D55" s="28"/>
      <c r="E55" s="29">
        <v>-234963</v>
      </c>
    </row>
    <row r="56" spans="1:5" x14ac:dyDescent="0.25">
      <c r="A56" s="14">
        <v>20</v>
      </c>
      <c r="B56" s="27"/>
      <c r="C56" s="16" t="s">
        <v>94</v>
      </c>
      <c r="D56" s="28"/>
      <c r="E56" s="29">
        <v>972178</v>
      </c>
    </row>
    <row r="57" spans="1:5" ht="15.45" customHeight="1" thickBot="1" x14ac:dyDescent="0.3">
      <c r="A57" s="14" t="s">
        <v>85</v>
      </c>
      <c r="B57" s="27"/>
      <c r="C57" s="16" t="s">
        <v>49</v>
      </c>
      <c r="D57" s="28"/>
      <c r="E57" s="29">
        <v>194000</v>
      </c>
    </row>
    <row r="58" spans="1:5" x14ac:dyDescent="0.25">
      <c r="A58" s="44" t="s">
        <v>50</v>
      </c>
      <c r="B58" s="45"/>
      <c r="C58" s="11"/>
      <c r="D58" s="12">
        <f>D8+D18+D21+D47</f>
        <v>4702.95</v>
      </c>
      <c r="E58" s="13">
        <f>E8+E18+E21+E47</f>
        <v>164609163.34689108</v>
      </c>
    </row>
    <row r="59" spans="1:5" ht="14.1" customHeight="1" x14ac:dyDescent="0.25"/>
    <row r="60" spans="1:5" ht="14.1" customHeight="1" x14ac:dyDescent="0.25">
      <c r="A60" s="1" t="s">
        <v>53</v>
      </c>
    </row>
    <row r="61" spans="1:5" ht="14.1" customHeight="1" x14ac:dyDescent="0.25"/>
    <row r="62" spans="1:5" ht="14.1" customHeight="1" x14ac:dyDescent="0.25"/>
    <row r="63" spans="1:5" ht="14.1" customHeight="1" x14ac:dyDescent="0.25"/>
    <row r="64" spans="1:5" ht="14.1" customHeight="1" x14ac:dyDescent="0.25"/>
    <row r="65" spans="1:6" ht="14.1" customHeight="1" x14ac:dyDescent="0.25"/>
    <row r="66" spans="1:6" ht="14.1" customHeight="1" x14ac:dyDescent="0.3">
      <c r="C66"/>
    </row>
    <row r="67" spans="1:6" ht="14.1" customHeight="1" x14ac:dyDescent="0.3">
      <c r="C67"/>
    </row>
    <row r="68" spans="1:6" ht="14.1" customHeight="1" x14ac:dyDescent="0.3">
      <c r="C68"/>
    </row>
    <row r="69" spans="1:6" ht="14.1" customHeight="1" x14ac:dyDescent="0.3">
      <c r="C69"/>
    </row>
    <row r="70" spans="1:6" ht="14.1" customHeight="1" x14ac:dyDescent="0.3">
      <c r="C70"/>
    </row>
    <row r="71" spans="1:6" s="2" customFormat="1" ht="14.1" customHeight="1" x14ac:dyDescent="0.3">
      <c r="A71" s="1"/>
      <c r="B71" s="1"/>
      <c r="C71"/>
      <c r="E71" s="3"/>
      <c r="F71" s="1"/>
    </row>
    <row r="72" spans="1:6" s="2" customFormat="1" ht="14.1" customHeight="1" x14ac:dyDescent="0.3">
      <c r="A72" s="1"/>
      <c r="B72" s="1"/>
      <c r="C72"/>
      <c r="E72" s="3"/>
      <c r="F72" s="1"/>
    </row>
    <row r="73" spans="1:6" s="2" customFormat="1" ht="14.1" customHeight="1" x14ac:dyDescent="0.3">
      <c r="A73" s="1"/>
      <c r="B73" s="1"/>
      <c r="C73"/>
      <c r="E73" s="3"/>
      <c r="F73" s="1"/>
    </row>
    <row r="74" spans="1:6" s="2" customFormat="1" ht="14.1" customHeight="1" x14ac:dyDescent="0.3">
      <c r="A74" s="1"/>
      <c r="B74" s="1"/>
      <c r="C74"/>
      <c r="E74" s="3"/>
      <c r="F74" s="1"/>
    </row>
    <row r="75" spans="1:6" s="2" customFormat="1" ht="14.1" customHeight="1" x14ac:dyDescent="0.3">
      <c r="A75" s="1"/>
      <c r="B75" s="1"/>
      <c r="C75"/>
      <c r="E75" s="3"/>
      <c r="F75" s="1"/>
    </row>
    <row r="76" spans="1:6" s="2" customFormat="1" ht="14.1" customHeight="1" x14ac:dyDescent="0.3">
      <c r="A76" s="1"/>
      <c r="B76" s="1"/>
      <c r="C76"/>
      <c r="E76" s="3"/>
      <c r="F76" s="1"/>
    </row>
    <row r="77" spans="1:6" s="2" customFormat="1" ht="14.1" customHeight="1" x14ac:dyDescent="0.3">
      <c r="A77" s="1"/>
      <c r="B77" s="1"/>
      <c r="C77"/>
      <c r="E77" s="3"/>
      <c r="F77" s="1"/>
    </row>
    <row r="78" spans="1:6" s="2" customFormat="1" ht="14.1" customHeight="1" x14ac:dyDescent="0.3">
      <c r="A78" s="1"/>
      <c r="B78" s="1"/>
      <c r="C78"/>
      <c r="E78" s="3"/>
      <c r="F78" s="1"/>
    </row>
    <row r="79" spans="1:6" s="2" customFormat="1" ht="14.1" customHeight="1" x14ac:dyDescent="0.3">
      <c r="A79" s="1"/>
      <c r="B79" s="1"/>
      <c r="C79"/>
      <c r="E79" s="3"/>
      <c r="F79" s="1"/>
    </row>
    <row r="80" spans="1:6" s="2" customFormat="1" ht="14.1" customHeight="1" x14ac:dyDescent="0.3">
      <c r="A80" s="1"/>
      <c r="B80" s="1"/>
      <c r="C80"/>
      <c r="E80" s="3"/>
      <c r="F80" s="1"/>
    </row>
    <row r="81" spans="1:6" s="2" customFormat="1" ht="14.1" customHeight="1" x14ac:dyDescent="0.3">
      <c r="A81" s="1"/>
      <c r="B81" s="1"/>
      <c r="C81"/>
      <c r="E81" s="3"/>
      <c r="F81" s="1"/>
    </row>
    <row r="82" spans="1:6" s="2" customFormat="1" ht="14.1" customHeight="1" x14ac:dyDescent="0.3">
      <c r="A82" s="1"/>
      <c r="B82" s="1"/>
      <c r="C82"/>
      <c r="E82" s="3"/>
      <c r="F82" s="1"/>
    </row>
    <row r="83" spans="1:6" s="2" customFormat="1" ht="14.1" customHeight="1" x14ac:dyDescent="0.3">
      <c r="A83" s="1"/>
      <c r="B83" s="1"/>
      <c r="C83"/>
      <c r="E83" s="3"/>
      <c r="F83" s="1"/>
    </row>
    <row r="84" spans="1:6" s="2" customFormat="1" ht="14.1" customHeight="1" x14ac:dyDescent="0.3">
      <c r="A84" s="1"/>
      <c r="B84" s="1"/>
      <c r="C84"/>
      <c r="E84" s="3"/>
      <c r="F84" s="1"/>
    </row>
    <row r="85" spans="1:6" s="2" customFormat="1" ht="14.1" customHeight="1" x14ac:dyDescent="0.3">
      <c r="A85" s="1"/>
      <c r="B85" s="1"/>
      <c r="C85"/>
      <c r="E85" s="3"/>
      <c r="F85" s="1"/>
    </row>
    <row r="86" spans="1:6" s="2" customFormat="1" ht="14.1" customHeight="1" x14ac:dyDescent="0.3">
      <c r="A86" s="1"/>
      <c r="B86" s="1"/>
      <c r="C86"/>
      <c r="E86" s="3"/>
      <c r="F86" s="1"/>
    </row>
    <row r="87" spans="1:6" s="2" customFormat="1" ht="14.4" x14ac:dyDescent="0.3">
      <c r="A87" s="1"/>
      <c r="B87" s="1"/>
      <c r="C87"/>
      <c r="E87" s="3"/>
      <c r="F87" s="1"/>
    </row>
    <row r="88" spans="1:6" s="2" customFormat="1" ht="14.4" x14ac:dyDescent="0.3">
      <c r="A88" s="1"/>
      <c r="B88" s="1"/>
      <c r="C88"/>
      <c r="E88" s="3"/>
      <c r="F88" s="1"/>
    </row>
    <row r="89" spans="1:6" s="2" customFormat="1" ht="14.4" x14ac:dyDescent="0.3">
      <c r="A89" s="1"/>
      <c r="B89" s="1"/>
      <c r="C89"/>
      <c r="E89" s="3"/>
      <c r="F89" s="1"/>
    </row>
    <row r="90" spans="1:6" s="2" customFormat="1" ht="14.4" x14ac:dyDescent="0.3">
      <c r="A90" s="1"/>
      <c r="B90" s="1"/>
      <c r="C90"/>
      <c r="E90" s="3"/>
      <c r="F90" s="1"/>
    </row>
  </sheetData>
  <mergeCells count="6">
    <mergeCell ref="A58:B58"/>
    <mergeCell ref="C1:E3"/>
    <mergeCell ref="A8:B8"/>
    <mergeCell ref="A18:B18"/>
    <mergeCell ref="A21:B21"/>
    <mergeCell ref="A47:B4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BFFC2-4B13-441A-B425-5030D174BAF4}">
  <dimension ref="A2:F33"/>
  <sheetViews>
    <sheetView zoomScale="84" zoomScaleNormal="84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J16" sqref="J16"/>
    </sheetView>
  </sheetViews>
  <sheetFormatPr defaultColWidth="8.77734375" defaultRowHeight="13.8" x14ac:dyDescent="0.25"/>
  <cols>
    <col min="1" max="1" width="45.5546875" style="1" bestFit="1" customWidth="1"/>
    <col min="2" max="2" width="12.77734375" style="38" bestFit="1" customWidth="1"/>
    <col min="3" max="3" width="14.77734375" style="38" customWidth="1"/>
    <col min="4" max="4" width="14.6640625" style="38" customWidth="1"/>
    <col min="5" max="5" width="18.5546875" style="38" customWidth="1"/>
    <col min="6" max="16384" width="8.77734375" style="1"/>
  </cols>
  <sheetData>
    <row r="2" spans="1:6" ht="12.45" customHeight="1" x14ac:dyDescent="0.25">
      <c r="B2" s="46" t="s">
        <v>0</v>
      </c>
      <c r="C2" s="46"/>
      <c r="D2" s="46"/>
      <c r="E2" s="46"/>
      <c r="F2" s="37"/>
    </row>
    <row r="3" spans="1:6" ht="20.55" customHeight="1" x14ac:dyDescent="0.25">
      <c r="B3" s="46"/>
      <c r="C3" s="46"/>
      <c r="D3" s="46"/>
      <c r="E3" s="46"/>
      <c r="F3" s="37"/>
    </row>
    <row r="4" spans="1:6" ht="20.55" customHeight="1" x14ac:dyDescent="0.25">
      <c r="B4" s="36"/>
      <c r="C4" s="36"/>
      <c r="D4" s="36"/>
      <c r="E4" s="36"/>
      <c r="F4" s="37"/>
    </row>
    <row r="5" spans="1:6" ht="20.55" customHeight="1" x14ac:dyDescent="0.25">
      <c r="A5" s="7" t="s">
        <v>83</v>
      </c>
      <c r="B5" s="36"/>
      <c r="C5" s="36"/>
      <c r="D5" s="36"/>
      <c r="E5" s="36"/>
      <c r="F5" s="37"/>
    </row>
    <row r="6" spans="1:6" x14ac:dyDescent="0.25">
      <c r="E6" s="37"/>
      <c r="F6" s="37"/>
    </row>
    <row r="7" spans="1:6" x14ac:dyDescent="0.25">
      <c r="A7" s="39" t="s">
        <v>54</v>
      </c>
      <c r="B7" s="40" t="s">
        <v>55</v>
      </c>
      <c r="C7" s="40" t="s">
        <v>56</v>
      </c>
      <c r="D7" s="40" t="s">
        <v>57</v>
      </c>
      <c r="E7" s="40" t="s">
        <v>5</v>
      </c>
    </row>
    <row r="8" spans="1:6" x14ac:dyDescent="0.25">
      <c r="A8" s="27" t="s">
        <v>58</v>
      </c>
      <c r="B8" s="41">
        <v>331310.29124779522</v>
      </c>
      <c r="C8" s="41">
        <v>128182.36678829031</v>
      </c>
      <c r="D8" s="41">
        <v>15652.120717343374</v>
      </c>
      <c r="E8" s="41">
        <f>SUM(B8:D8)</f>
        <v>475144.77875342889</v>
      </c>
    </row>
    <row r="9" spans="1:6" x14ac:dyDescent="0.25">
      <c r="A9" s="27" t="s">
        <v>59</v>
      </c>
      <c r="B9" s="41">
        <v>6245764.4342075735</v>
      </c>
      <c r="C9" s="41">
        <v>143049.90865367997</v>
      </c>
      <c r="D9" s="41">
        <v>316955.44452620298</v>
      </c>
      <c r="E9" s="41">
        <f t="shared" ref="E9:E32" si="0">SUM(B9:D9)</f>
        <v>6705769.7873874567</v>
      </c>
    </row>
    <row r="10" spans="1:6" x14ac:dyDescent="0.25">
      <c r="A10" s="27" t="s">
        <v>60</v>
      </c>
      <c r="B10" s="41">
        <v>2083814.2843032687</v>
      </c>
      <c r="C10" s="41">
        <v>318986.0883182406</v>
      </c>
      <c r="D10" s="41">
        <v>97825.7544833961</v>
      </c>
      <c r="E10" s="41">
        <f t="shared" si="0"/>
        <v>2500626.1271049054</v>
      </c>
    </row>
    <row r="11" spans="1:6" x14ac:dyDescent="0.25">
      <c r="A11" s="27" t="s">
        <v>61</v>
      </c>
      <c r="B11" s="41">
        <v>4658187.0846888628</v>
      </c>
      <c r="C11" s="41">
        <v>336756.05886120023</v>
      </c>
      <c r="D11" s="41">
        <v>251216.5375133609</v>
      </c>
      <c r="E11" s="41">
        <f t="shared" si="0"/>
        <v>5246159.6810634239</v>
      </c>
    </row>
    <row r="12" spans="1:6" x14ac:dyDescent="0.25">
      <c r="A12" s="27" t="s">
        <v>62</v>
      </c>
      <c r="B12" s="41">
        <v>3505075.1086710822</v>
      </c>
      <c r="C12" s="41">
        <v>440864.62057345221</v>
      </c>
      <c r="D12" s="41">
        <v>209347.11459446713</v>
      </c>
      <c r="E12" s="41">
        <f t="shared" si="0"/>
        <v>4155286.8438390014</v>
      </c>
    </row>
    <row r="13" spans="1:6" x14ac:dyDescent="0.25">
      <c r="A13" s="27" t="s">
        <v>63</v>
      </c>
      <c r="B13" s="41">
        <v>192868.70302106623</v>
      </c>
      <c r="C13" s="41">
        <v>268559.88763279055</v>
      </c>
      <c r="D13" s="41">
        <v>9782.575448339614</v>
      </c>
      <c r="E13" s="41">
        <f t="shared" si="0"/>
        <v>471211.16610219638</v>
      </c>
    </row>
    <row r="14" spans="1:6" x14ac:dyDescent="0.25">
      <c r="A14" s="27" t="s">
        <v>64</v>
      </c>
      <c r="B14" s="41">
        <v>196646.96474863309</v>
      </c>
      <c r="C14" s="41">
        <v>26497.79137853433</v>
      </c>
      <c r="D14" s="41">
        <v>5869.5452690037619</v>
      </c>
      <c r="E14" s="41">
        <f t="shared" si="0"/>
        <v>229014.30139617118</v>
      </c>
    </row>
    <row r="15" spans="1:6" x14ac:dyDescent="0.25">
      <c r="A15" s="27" t="s">
        <v>65</v>
      </c>
      <c r="B15" s="41">
        <v>20053718.420514911</v>
      </c>
      <c r="C15" s="41">
        <v>3424623.504789752</v>
      </c>
      <c r="D15" s="41">
        <v>1083909.3596760272</v>
      </c>
      <c r="E15" s="41">
        <f t="shared" si="0"/>
        <v>24562251.284980688</v>
      </c>
    </row>
    <row r="16" spans="1:6" x14ac:dyDescent="0.25">
      <c r="A16" s="27" t="s">
        <v>66</v>
      </c>
      <c r="B16" s="41">
        <v>2805368.352846046</v>
      </c>
      <c r="C16" s="41">
        <v>397319.94157254492</v>
      </c>
      <c r="D16" s="41">
        <v>164347.26753210532</v>
      </c>
      <c r="E16" s="41">
        <f t="shared" si="0"/>
        <v>3367035.5619506966</v>
      </c>
    </row>
    <row r="17" spans="1:5" x14ac:dyDescent="0.25">
      <c r="A17" s="27" t="s">
        <v>67</v>
      </c>
      <c r="B17" s="41">
        <v>11531.009369870795</v>
      </c>
      <c r="C17" s="41">
        <v>77503.957595261818</v>
      </c>
      <c r="D17" s="41">
        <v>489.12877241698072</v>
      </c>
      <c r="E17" s="41">
        <f t="shared" si="0"/>
        <v>89524.095737549593</v>
      </c>
    </row>
    <row r="18" spans="1:5" x14ac:dyDescent="0.25">
      <c r="A18" s="27" t="s">
        <v>68</v>
      </c>
      <c r="B18" s="41">
        <v>3083928.5289200777</v>
      </c>
      <c r="C18" s="41">
        <v>586838.07079041994</v>
      </c>
      <c r="D18" s="41">
        <v>154564.69208376537</v>
      </c>
      <c r="E18" s="41">
        <f t="shared" si="0"/>
        <v>3825331.2917942628</v>
      </c>
    </row>
    <row r="19" spans="1:5" x14ac:dyDescent="0.25">
      <c r="A19" s="27" t="s">
        <v>69</v>
      </c>
      <c r="B19" s="41">
        <v>4189897.7028715434</v>
      </c>
      <c r="C19" s="41">
        <v>430934.78504600137</v>
      </c>
      <c r="D19" s="41">
        <v>224999.23531181092</v>
      </c>
      <c r="E19" s="41">
        <f t="shared" si="0"/>
        <v>4845831.7232293552</v>
      </c>
    </row>
    <row r="20" spans="1:5" x14ac:dyDescent="0.25">
      <c r="A20" s="27" t="s">
        <v>70</v>
      </c>
      <c r="B20" s="41">
        <v>26432251.47070986</v>
      </c>
      <c r="C20" s="41">
        <v>4803556.5663397368</v>
      </c>
      <c r="D20" s="41">
        <v>1455647.2267129321</v>
      </c>
      <c r="E20" s="41">
        <f t="shared" si="0"/>
        <v>32691455.26376253</v>
      </c>
    </row>
    <row r="21" spans="1:5" x14ac:dyDescent="0.25">
      <c r="A21" s="27" t="s">
        <v>71</v>
      </c>
      <c r="B21" s="41">
        <v>11655200.221022107</v>
      </c>
      <c r="C21" s="41">
        <v>3630458.5397359431</v>
      </c>
      <c r="D21" s="41">
        <v>592824.07216938003</v>
      </c>
      <c r="E21" s="41">
        <f t="shared" si="0"/>
        <v>15878482.83292743</v>
      </c>
    </row>
    <row r="22" spans="1:5" x14ac:dyDescent="0.25">
      <c r="A22" s="27" t="s">
        <v>72</v>
      </c>
      <c r="B22" s="41">
        <v>11045541.390927047</v>
      </c>
      <c r="C22" s="41">
        <v>1134419.9938284964</v>
      </c>
      <c r="D22" s="41">
        <v>616302.25324539538</v>
      </c>
      <c r="E22" s="41">
        <f t="shared" si="0"/>
        <v>12796263.638000937</v>
      </c>
    </row>
    <row r="23" spans="1:5" x14ac:dyDescent="0.25">
      <c r="A23" s="27" t="s">
        <v>73</v>
      </c>
      <c r="B23" s="41">
        <v>9315056.2444390636</v>
      </c>
      <c r="C23" s="41">
        <v>328332.66235903389</v>
      </c>
      <c r="D23" s="41">
        <v>510650.43840332725</v>
      </c>
      <c r="E23" s="41">
        <f t="shared" si="0"/>
        <v>10154039.345201425</v>
      </c>
    </row>
    <row r="24" spans="1:5" x14ac:dyDescent="0.25">
      <c r="A24" s="27" t="s">
        <v>74</v>
      </c>
      <c r="B24" s="41">
        <v>400430.62370274763</v>
      </c>
      <c r="C24" s="41">
        <v>183426.81407335243</v>
      </c>
      <c r="D24" s="41">
        <v>15652.120717343372</v>
      </c>
      <c r="E24" s="41">
        <f t="shared" si="0"/>
        <v>599509.55849344353</v>
      </c>
    </row>
    <row r="25" spans="1:5" x14ac:dyDescent="0.25">
      <c r="A25" s="27" t="s">
        <v>75</v>
      </c>
      <c r="B25" s="41">
        <v>46124.037479483188</v>
      </c>
      <c r="C25" s="41">
        <v>1914619.1057053129</v>
      </c>
      <c r="D25" s="41">
        <v>1956.5150896679231</v>
      </c>
      <c r="E25" s="41">
        <f t="shared" si="0"/>
        <v>1962699.6582744641</v>
      </c>
    </row>
    <row r="26" spans="1:5" x14ac:dyDescent="0.25">
      <c r="A26" s="27" t="s">
        <v>76</v>
      </c>
      <c r="B26" s="41">
        <v>19888759.384631339</v>
      </c>
      <c r="C26" s="41">
        <v>2940666.6693961015</v>
      </c>
      <c r="D26" s="41">
        <v>935214</v>
      </c>
      <c r="E26" s="41">
        <f t="shared" si="0"/>
        <v>23764640.054027442</v>
      </c>
    </row>
    <row r="27" spans="1:5" x14ac:dyDescent="0.25">
      <c r="A27" s="27" t="s">
        <v>77</v>
      </c>
      <c r="B27" s="41">
        <v>3797270.9386867969</v>
      </c>
      <c r="C27" s="41">
        <v>1553953.7903971502</v>
      </c>
      <c r="D27" s="41">
        <v>199564.53914612791</v>
      </c>
      <c r="E27" s="41">
        <f t="shared" si="0"/>
        <v>5550789.268230075</v>
      </c>
    </row>
    <row r="28" spans="1:5" x14ac:dyDescent="0.25">
      <c r="A28" s="27" t="s">
        <v>78</v>
      </c>
      <c r="B28" s="41">
        <v>1145857.4855213147</v>
      </c>
      <c r="C28" s="41">
        <v>57411.552996016653</v>
      </c>
      <c r="D28" s="41">
        <v>64564.997959041328</v>
      </c>
      <c r="E28" s="41">
        <f t="shared" si="0"/>
        <v>1267834.0364763725</v>
      </c>
    </row>
    <row r="29" spans="1:5" x14ac:dyDescent="0.25">
      <c r="A29" s="27" t="s">
        <v>79</v>
      </c>
      <c r="B29" s="41">
        <v>508445.63804095035</v>
      </c>
      <c r="C29" s="41">
        <v>288053.24653690995</v>
      </c>
      <c r="D29" s="41">
        <v>19565.150896679228</v>
      </c>
      <c r="E29" s="41">
        <f t="shared" si="0"/>
        <v>816064.03547453962</v>
      </c>
    </row>
    <row r="30" spans="1:5" x14ac:dyDescent="0.25">
      <c r="A30" s="27" t="s">
        <v>80</v>
      </c>
      <c r="B30" s="41">
        <v>267837.37173441413</v>
      </c>
      <c r="C30" s="41">
        <v>6181.1688924429764</v>
      </c>
      <c r="D30" s="41">
        <v>13695.605627675472</v>
      </c>
      <c r="E30" s="41">
        <f t="shared" si="0"/>
        <v>287714.14625453256</v>
      </c>
    </row>
    <row r="31" spans="1:5" x14ac:dyDescent="0.25">
      <c r="A31" s="27" t="s">
        <v>81</v>
      </c>
      <c r="B31" s="41">
        <v>51261.463634574946</v>
      </c>
      <c r="C31" s="41">
        <v>883.02412749185294</v>
      </c>
      <c r="D31" s="41">
        <v>1956.5150896679233</v>
      </c>
      <c r="E31" s="41">
        <f t="shared" si="0"/>
        <v>54101.002851734724</v>
      </c>
    </row>
    <row r="32" spans="1:5" x14ac:dyDescent="0.25">
      <c r="A32" s="27" t="s">
        <v>82</v>
      </c>
      <c r="B32" s="41">
        <v>1968521.8526585808</v>
      </c>
      <c r="C32" s="41">
        <v>259732.00987683301</v>
      </c>
      <c r="D32" s="41">
        <v>84130.148855720472</v>
      </c>
      <c r="E32" s="41">
        <f t="shared" si="0"/>
        <v>2312384.0113911345</v>
      </c>
    </row>
    <row r="33" spans="1:5" x14ac:dyDescent="0.25">
      <c r="A33" s="39" t="s">
        <v>5</v>
      </c>
      <c r="B33" s="42">
        <f>SUM(B8:B32)</f>
        <v>133880669.00859901</v>
      </c>
      <c r="C33" s="42">
        <f t="shared" ref="C33" si="1">SUM(C8:C32)</f>
        <v>23681812.126264989</v>
      </c>
      <c r="D33" s="42">
        <f t="shared" ref="D33" si="2">SUM(D8:D32)</f>
        <v>7046682.3598411996</v>
      </c>
      <c r="E33" s="42">
        <f t="shared" ref="E33" si="3">SUM(E8:E32)</f>
        <v>164609163.4947052</v>
      </c>
    </row>
  </sheetData>
  <mergeCells count="1">
    <mergeCell ref="B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üksuste ja projektipõhine jaotu</vt:lpstr>
      <vt:lpstr>teenuspõhine jaotus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Šalneva</dc:creator>
  <cp:lastModifiedBy>Jana Šalneva</cp:lastModifiedBy>
  <cp:lastPrinted>2024-01-23T08:55:29Z</cp:lastPrinted>
  <dcterms:created xsi:type="dcterms:W3CDTF">2024-01-22T07:29:13Z</dcterms:created>
  <dcterms:modified xsi:type="dcterms:W3CDTF">2024-01-23T12:57:48Z</dcterms:modified>
</cp:coreProperties>
</file>